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ýsledková" sheetId="1" r:id="rId1"/>
  </sheets>
  <definedNames>
    <definedName name="_xlnm.Print_Area" localSheetId="0">'Výsledková'!$A$1:$G$191</definedName>
    <definedName name="_xlnm.Print_Area" localSheetId="0">'Výsledková'!$A$1:$G$191</definedName>
    <definedName name="_xlnm._FilterDatabase" localSheetId="0">'Výsledková'!$A$130:$G$147</definedName>
  </definedNames>
  <calcPr fullCalcOnLoad="1"/>
</workbook>
</file>

<file path=xl/sharedStrings.xml><?xml version="1.0" encoding="utf-8"?>
<sst xmlns="http://schemas.openxmlformats.org/spreadsheetml/2006/main" count="532" uniqueCount="336">
  <si>
    <t>VÝSLEDKOVÁ LISTINA    42. ročníku soutěže  v  ZIMNÍM PLAVÁNÍ   v  PLZNI</t>
  </si>
  <si>
    <t xml:space="preserve"> "SLAVNOST SLUNOVRATU"</t>
  </si>
  <si>
    <t xml:space="preserve">Místo a datum konání: </t>
  </si>
  <si>
    <t>Bolevecký rybník, 20.11.2021</t>
  </si>
  <si>
    <t>Pořadatel:</t>
  </si>
  <si>
    <t>KSO Plzeň</t>
  </si>
  <si>
    <t>Ředitel soutěže:</t>
  </si>
  <si>
    <t>Kocánek Tomáš</t>
  </si>
  <si>
    <t>Hlavní rozhodčí:</t>
  </si>
  <si>
    <t>Hubal Petr</t>
  </si>
  <si>
    <t>Traťový rozhodčí:</t>
  </si>
  <si>
    <t>Stanislav Petr</t>
  </si>
  <si>
    <t>Cílový rozhodčí:</t>
  </si>
  <si>
    <t>Sýkora Luděk</t>
  </si>
  <si>
    <t>Zapisovatel:</t>
  </si>
  <si>
    <t>Kocánek Martin</t>
  </si>
  <si>
    <t>Časoměřič:</t>
  </si>
  <si>
    <t>Kozubek Tomáš</t>
  </si>
  <si>
    <t>Jury:</t>
  </si>
  <si>
    <t>Valníček Jakub (I.PKO), Kocánek Tomáš (KSOPl), Táborský Radek (delegát VS DZP)</t>
  </si>
  <si>
    <t>Bezpečnost:</t>
  </si>
  <si>
    <t>3 lodě, potápěči, sanitka</t>
  </si>
  <si>
    <t>Lékař soutěže:</t>
  </si>
  <si>
    <t>Záchranná služba Plzeň</t>
  </si>
  <si>
    <t>Charakter tratě:</t>
  </si>
  <si>
    <t>stojatá voda</t>
  </si>
  <si>
    <t>Klimatické podmínky:</t>
  </si>
  <si>
    <r>
      <rPr>
        <b/>
        <sz val="12"/>
        <rFont val="Times New Roman"/>
        <family val="1"/>
      </rPr>
      <t xml:space="preserve">voda  </t>
    </r>
    <r>
      <rPr>
        <b/>
        <sz val="12"/>
        <rFont val="Arial Black"/>
        <family val="2"/>
      </rPr>
      <t>6,1</t>
    </r>
    <r>
      <rPr>
        <b/>
        <sz val="12"/>
        <rFont val="Times New Roman"/>
        <family val="1"/>
      </rPr>
      <t xml:space="preserve"> °C, vzduch </t>
    </r>
    <r>
      <rPr>
        <sz val="12"/>
        <rFont val="Arial Black"/>
        <family val="2"/>
      </rPr>
      <t xml:space="preserve"> 8,3 </t>
    </r>
    <r>
      <rPr>
        <b/>
        <sz val="12"/>
        <rFont val="Times New Roman"/>
        <family val="1"/>
      </rPr>
      <t xml:space="preserve"> °C; zataženo až polojasno</t>
    </r>
  </si>
  <si>
    <t>Trať: 100m</t>
  </si>
  <si>
    <t>Pořadí</t>
  </si>
  <si>
    <t>Startovní číslo</t>
  </si>
  <si>
    <t>Příjmení, jméno (titul)</t>
  </si>
  <si>
    <t>Rok narození</t>
  </si>
  <si>
    <t>Zkratka oddílu</t>
  </si>
  <si>
    <t>Čas</t>
  </si>
  <si>
    <t>Body ČP</t>
  </si>
  <si>
    <t>muži</t>
  </si>
  <si>
    <t>GALLISTL Bohuslav</t>
  </si>
  <si>
    <t>OPpČB</t>
  </si>
  <si>
    <t>ROTA Karel</t>
  </si>
  <si>
    <t>KSOPl</t>
  </si>
  <si>
    <t>MS</t>
  </si>
  <si>
    <t>NOVÝ Petr</t>
  </si>
  <si>
    <t>Líbeznice</t>
  </si>
  <si>
    <t>--</t>
  </si>
  <si>
    <t>OKTÁBEC Jiří</t>
  </si>
  <si>
    <t>Obecnice</t>
  </si>
  <si>
    <t>PABOUČEK Petr</t>
  </si>
  <si>
    <t>VELIKÝ Daniel</t>
  </si>
  <si>
    <t>Plzeň</t>
  </si>
  <si>
    <t>ženy</t>
  </si>
  <si>
    <t>LELKOVÁ Radka</t>
  </si>
  <si>
    <t>SYNÁČOVÁ Daniela</t>
  </si>
  <si>
    <t>ŠINDELÁŘOVÁ Monika Anděla</t>
  </si>
  <si>
    <t xml:space="preserve">BREJCHOVÁ Jiřina </t>
  </si>
  <si>
    <t xml:space="preserve">HROMÁDKOVÁ Alena </t>
  </si>
  <si>
    <t>KOČÁLKOVÁ Marta</t>
  </si>
  <si>
    <t xml:space="preserve">LADMANOVÁ Mirka </t>
  </si>
  <si>
    <t xml:space="preserve">LEICHTOVÁ Ilona </t>
  </si>
  <si>
    <t>LOUDOVÁ Miroslava</t>
  </si>
  <si>
    <t>NAVRÁTILOVÁ Petra</t>
  </si>
  <si>
    <t xml:space="preserve">OPATRNÁ Martina </t>
  </si>
  <si>
    <t>SMEJKALOVÁ Radka</t>
  </si>
  <si>
    <t>SOJKOVÁ Milena</t>
  </si>
  <si>
    <t xml:space="preserve">ŠTEMBEROVÁ Viera </t>
  </si>
  <si>
    <t xml:space="preserve">TONAROVÁ Adéla </t>
  </si>
  <si>
    <t xml:space="preserve">TONAROVÁ Hana </t>
  </si>
  <si>
    <t xml:space="preserve">VOJTĚCHOVÁ Michaela </t>
  </si>
  <si>
    <t>VÝSLEDKOVÁ  LISTINA</t>
  </si>
  <si>
    <t>Trať: 250m</t>
  </si>
  <si>
    <t>MUNSON Max</t>
  </si>
  <si>
    <t>NepM</t>
  </si>
  <si>
    <t>0:04:01.4</t>
  </si>
  <si>
    <t>BEROUNSKÝ Jaromír</t>
  </si>
  <si>
    <t>FiBr</t>
  </si>
  <si>
    <t>0:04:25.2</t>
  </si>
  <si>
    <t>HENSEL Petr</t>
  </si>
  <si>
    <t>I.PKO</t>
  </si>
  <si>
    <t>0:04:53.9</t>
  </si>
  <si>
    <t>KUČERA Martin</t>
  </si>
  <si>
    <t>SlPl</t>
  </si>
  <si>
    <t>0:05:40.2</t>
  </si>
  <si>
    <t>KŘÍŽ Jiří</t>
  </si>
  <si>
    <t>0:05:55.3</t>
  </si>
  <si>
    <t>VACEK Aleš</t>
  </si>
  <si>
    <t>0:06:10.0</t>
  </si>
  <si>
    <t>TÁBORSKÝ Radek</t>
  </si>
  <si>
    <t>0:06:26.5</t>
  </si>
  <si>
    <t>KOLÁŘ Jan</t>
  </si>
  <si>
    <t>0:06:31.1</t>
  </si>
  <si>
    <t>KLIKA Jaroslav</t>
  </si>
  <si>
    <t>0:06:39.0</t>
  </si>
  <si>
    <t>DVOŘÁK Jan</t>
  </si>
  <si>
    <t>0:07:10.0</t>
  </si>
  <si>
    <t>KOCÁNEK Tomáš</t>
  </si>
  <si>
    <t>0:07:15.6</t>
  </si>
  <si>
    <t>ČECHURA Jaroslav</t>
  </si>
  <si>
    <t>DRACI</t>
  </si>
  <si>
    <t>0:07:28.2</t>
  </si>
  <si>
    <t>KRÁSA Jindřich</t>
  </si>
  <si>
    <t>0:07:37.4</t>
  </si>
  <si>
    <t>ZÝMA Petr</t>
  </si>
  <si>
    <t>ČOUPr</t>
  </si>
  <si>
    <t>0:07:47.6</t>
  </si>
  <si>
    <t>SVITÁK Patrik</t>
  </si>
  <si>
    <t>0:07:58.3</t>
  </si>
  <si>
    <t>KOHOUT Pavel</t>
  </si>
  <si>
    <t>0:08:17.8</t>
  </si>
  <si>
    <t>BENDA Roman</t>
  </si>
  <si>
    <t>0:08:55.9</t>
  </si>
  <si>
    <t>HAVEL Jaromír</t>
  </si>
  <si>
    <t>0:09:41.9</t>
  </si>
  <si>
    <t>WIESER Vladimír</t>
  </si>
  <si>
    <t>0:09:48.8</t>
  </si>
  <si>
    <t>HAVRDA Petr</t>
  </si>
  <si>
    <t>0:09:50.8</t>
  </si>
  <si>
    <t>KLEČKA Miroslav</t>
  </si>
  <si>
    <t>0:11:14.1</t>
  </si>
  <si>
    <t>FATKA Viktor</t>
  </si>
  <si>
    <t>0:11:58.4</t>
  </si>
  <si>
    <t>MURIN Jan</t>
  </si>
  <si>
    <t>0:12:09.3</t>
  </si>
  <si>
    <t>RYCHTAR Josef</t>
  </si>
  <si>
    <t>FEZKO</t>
  </si>
  <si>
    <t>0:12:17.1</t>
  </si>
  <si>
    <t>KLEMENTOVÁ Andrea</t>
  </si>
  <si>
    <t>KLMT</t>
  </si>
  <si>
    <t>0:03:53.8</t>
  </si>
  <si>
    <t>BEROUNSKÁ Natálie</t>
  </si>
  <si>
    <t>0:04:25.3</t>
  </si>
  <si>
    <t>ŠTEMBEROVÁ Kristýna</t>
  </si>
  <si>
    <t>0:04:45.9</t>
  </si>
  <si>
    <t>MACOURKOVÁ Sáva</t>
  </si>
  <si>
    <t>0:05:36.4</t>
  </si>
  <si>
    <t>TOMSOVÁ Lucie</t>
  </si>
  <si>
    <t>0:05:45.5</t>
  </si>
  <si>
    <t>ŠTRACHOVÁ Zuzana</t>
  </si>
  <si>
    <t>0:06:16.7</t>
  </si>
  <si>
    <t>KULHÁNKOVÁ Vladislava</t>
  </si>
  <si>
    <t>0:06:24.3</t>
  </si>
  <si>
    <t>REJZKOVÁ Štěpánka</t>
  </si>
  <si>
    <t>ROH</t>
  </si>
  <si>
    <t>0:06:36.1</t>
  </si>
  <si>
    <t>SLÍŽKOVÁ Andrea</t>
  </si>
  <si>
    <t>0:07:20.4</t>
  </si>
  <si>
    <t>GALLISTL PILNÁČKOVÁ Lucie</t>
  </si>
  <si>
    <t>0:07:20.9</t>
  </si>
  <si>
    <t>KOLÁŘOVÁ Jana</t>
  </si>
  <si>
    <t>0:07:29.6</t>
  </si>
  <si>
    <t>KLIKOVÁ Kateřina</t>
  </si>
  <si>
    <t>0:07:39.8</t>
  </si>
  <si>
    <t>DENDISOVÁ Ludmila</t>
  </si>
  <si>
    <t>0:07:48.8</t>
  </si>
  <si>
    <t>KUKALOVÁ Eva</t>
  </si>
  <si>
    <t>0:07:56.1</t>
  </si>
  <si>
    <t>HANZÍKOVÁ Eva</t>
  </si>
  <si>
    <t>0:08:02.4</t>
  </si>
  <si>
    <t>MARŠÍKOVÁ Helena</t>
  </si>
  <si>
    <t>OtSPy</t>
  </si>
  <si>
    <t>0:08:37.4</t>
  </si>
  <si>
    <t>KRÁLOVÁ Ilona</t>
  </si>
  <si>
    <t>0:08:41.0</t>
  </si>
  <si>
    <t>HÁJKOVÁ Angelika</t>
  </si>
  <si>
    <t>0:08:42.6</t>
  </si>
  <si>
    <t>MLYNARČÍK Jitka Sofia</t>
  </si>
  <si>
    <t>0:08:46.7</t>
  </si>
  <si>
    <t>KUČEROVÁ Dominika</t>
  </si>
  <si>
    <t>0:07:16.5</t>
  </si>
  <si>
    <t>Trať: 500m</t>
  </si>
  <si>
    <t>JÍCHA Filip</t>
  </si>
  <si>
    <t>0:08:20.2</t>
  </si>
  <si>
    <t>POLANSKÝ Jan</t>
  </si>
  <si>
    <t>USK</t>
  </si>
  <si>
    <t>0:08:24.5</t>
  </si>
  <si>
    <t>ŠŮCHA Jan</t>
  </si>
  <si>
    <t>0:10:01.0</t>
  </si>
  <si>
    <t>NYKEL Lumír</t>
  </si>
  <si>
    <t>0:10:45.2</t>
  </si>
  <si>
    <t>ČÁP Miloslav</t>
  </si>
  <si>
    <t>0:11:36.6</t>
  </si>
  <si>
    <t>VACEK Jan</t>
  </si>
  <si>
    <t>AšMB</t>
  </si>
  <si>
    <t>0:13:01.4</t>
  </si>
  <si>
    <t>CIBOCH Petr</t>
  </si>
  <si>
    <t>0:13:19.5</t>
  </si>
  <si>
    <t>DRÁŽNÍK Jiří</t>
  </si>
  <si>
    <t>0:14:05.9</t>
  </si>
  <si>
    <t>NEKULA Jan</t>
  </si>
  <si>
    <t>JPK</t>
  </si>
  <si>
    <t>0:14:56.3</t>
  </si>
  <si>
    <t>HAVLÍČEK Miloš</t>
  </si>
  <si>
    <t>0:15:11.7</t>
  </si>
  <si>
    <t>HESS Miroslav</t>
  </si>
  <si>
    <t>0:17:52.0</t>
  </si>
  <si>
    <t>LANDSMANNOVÁ Šárka</t>
  </si>
  <si>
    <t>0:06:24.9</t>
  </si>
  <si>
    <t>KAZÍKOVÁ Sandra</t>
  </si>
  <si>
    <t>SpPř</t>
  </si>
  <si>
    <t>0:07:19.0</t>
  </si>
  <si>
    <t>JOHOVÁ Petra</t>
  </si>
  <si>
    <t>0:08:13.5</t>
  </si>
  <si>
    <t>STAŇKOVÁ Petra</t>
  </si>
  <si>
    <t>0:11:38.0</t>
  </si>
  <si>
    <t>SVOBODOVÁ Andrea</t>
  </si>
  <si>
    <t>0:11:43.8</t>
  </si>
  <si>
    <t>CHALUŠOVÁ Vladislava</t>
  </si>
  <si>
    <t>SoKat</t>
  </si>
  <si>
    <t>0:11:47.5</t>
  </si>
  <si>
    <t>KRUPIČKOVÁ Eva</t>
  </si>
  <si>
    <t>0:12:18.3</t>
  </si>
  <si>
    <t>KRCHOVÁ Irena</t>
  </si>
  <si>
    <t>0:15:34.2</t>
  </si>
  <si>
    <t>BEČVÁŘOVÁ Marcela</t>
  </si>
  <si>
    <t>0:15:52.9</t>
  </si>
  <si>
    <t>SCHREIBOVÁ Martina</t>
  </si>
  <si>
    <t>0:19:36.4</t>
  </si>
  <si>
    <t>Trať: 750m</t>
  </si>
  <si>
    <t>BALÍK Michal</t>
  </si>
  <si>
    <t>0:11:47.6</t>
  </si>
  <si>
    <t>KALINA Lukáš</t>
  </si>
  <si>
    <t>0:14:53.9</t>
  </si>
  <si>
    <t>LALÁK Ivan</t>
  </si>
  <si>
    <t>0:17:04.0</t>
  </si>
  <si>
    <t>JENŠOVSKÝ Jindřich</t>
  </si>
  <si>
    <t>0:18:04.8</t>
  </si>
  <si>
    <t>HANÁK Michal</t>
  </si>
  <si>
    <t>Haná</t>
  </si>
  <si>
    <t>0:18:21.5</t>
  </si>
  <si>
    <t>REJZEK Jiří</t>
  </si>
  <si>
    <t>0:18:29.9</t>
  </si>
  <si>
    <t>VANIŠ Petr</t>
  </si>
  <si>
    <t>0:19:00.0</t>
  </si>
  <si>
    <t>PASEKA Miloš</t>
  </si>
  <si>
    <t>0:19:10.1</t>
  </si>
  <si>
    <t>VILÍM Pavel</t>
  </si>
  <si>
    <t>0:19:12.7</t>
  </si>
  <si>
    <t>NOVÁK Petr</t>
  </si>
  <si>
    <t>0:19:13.2</t>
  </si>
  <si>
    <t>ZAHRADNÍK Jiří</t>
  </si>
  <si>
    <t>0:19:22.3</t>
  </si>
  <si>
    <t>PINTA Pavel</t>
  </si>
  <si>
    <t>0:20:01.1</t>
  </si>
  <si>
    <t>SCHNEIDER Jan</t>
  </si>
  <si>
    <t>0:20:28.6</t>
  </si>
  <si>
    <t>KRÁL Václav</t>
  </si>
  <si>
    <t>0:21:41.4</t>
  </si>
  <si>
    <t>WOIDE Michael</t>
  </si>
  <si>
    <t>0:21:49.2</t>
  </si>
  <si>
    <t>KOČINA Martin</t>
  </si>
  <si>
    <t>0:23:30.9</t>
  </si>
  <si>
    <t>KRÁL Josef</t>
  </si>
  <si>
    <t>0:24:39.3</t>
  </si>
  <si>
    <t>ŘEZÁČ Jiří</t>
  </si>
  <si>
    <t>0:24:42.9</t>
  </si>
  <si>
    <t>KLÁSKOVÁ Michaela</t>
  </si>
  <si>
    <t>0:16:09.5</t>
  </si>
  <si>
    <t>HORÁČKOVÁ Veronika</t>
  </si>
  <si>
    <t>0:17:52.2</t>
  </si>
  <si>
    <t>PEKOVÁ Ilona</t>
  </si>
  <si>
    <t>0:17:58.9</t>
  </si>
  <si>
    <t>PAVÉZKOVÁ Helena</t>
  </si>
  <si>
    <t>0:19:41.6</t>
  </si>
  <si>
    <t>ŠVRČKOVÁ Libuše</t>
  </si>
  <si>
    <t>0:20:13.8</t>
  </si>
  <si>
    <t>OTŘÍSALOVÁ Martina</t>
  </si>
  <si>
    <t>0:21:54.8</t>
  </si>
  <si>
    <t>MUZIKÁŘOVÁ Irena</t>
  </si>
  <si>
    <t>0:25:59.6</t>
  </si>
  <si>
    <t>Trať: 1000m</t>
  </si>
  <si>
    <t>POLANSKÝ Jiří</t>
  </si>
  <si>
    <t>0:12:35.2</t>
  </si>
  <si>
    <t>POLANSKÝ Vít</t>
  </si>
  <si>
    <t>0:12:46.1</t>
  </si>
  <si>
    <t>ŠTĚDROŇ Libor</t>
  </si>
  <si>
    <t>0:14:42.3</t>
  </si>
  <si>
    <t>KAHÁNEK Stanislav</t>
  </si>
  <si>
    <t>0:15:06.6</t>
  </si>
  <si>
    <t>PROVÁZEK Hanuš</t>
  </si>
  <si>
    <t>0:15:46.1</t>
  </si>
  <si>
    <t>VALNÍČEK Jakub</t>
  </si>
  <si>
    <t>0:15:49.0</t>
  </si>
  <si>
    <t>PEKÁREK Jaroslav</t>
  </si>
  <si>
    <t>0:16:05.7</t>
  </si>
  <si>
    <t>SLAVJANSKÝ Filip</t>
  </si>
  <si>
    <t>0:16:08.1</t>
  </si>
  <si>
    <t>KAVAN Matyáš</t>
  </si>
  <si>
    <t>0:16:33.0</t>
  </si>
  <si>
    <t>BRAUNER Michal</t>
  </si>
  <si>
    <t>0:16:48.1</t>
  </si>
  <si>
    <t>NOVÁK Jiří</t>
  </si>
  <si>
    <t>0:18:36.1</t>
  </si>
  <si>
    <t>0:18:43.7</t>
  </si>
  <si>
    <t>ŠVEJDA Marek</t>
  </si>
  <si>
    <t>0:18:58.6</t>
  </si>
  <si>
    <t>ČERNÝ Martin</t>
  </si>
  <si>
    <t>0:20:26.5</t>
  </si>
  <si>
    <t>SOBOLA Jakub</t>
  </si>
  <si>
    <t>0:20:33.6</t>
  </si>
  <si>
    <t>HEJKRLÍK Filip</t>
  </si>
  <si>
    <t>0:20:35.2</t>
  </si>
  <si>
    <t>ŠVESTKA Jaromír</t>
  </si>
  <si>
    <t>UnOl</t>
  </si>
  <si>
    <t>0:21:04.9</t>
  </si>
  <si>
    <t>ZEMAN Jaroslav</t>
  </si>
  <si>
    <t>0:21:14.1</t>
  </si>
  <si>
    <t>SELČAN Saša</t>
  </si>
  <si>
    <t>0:21:56.5</t>
  </si>
  <si>
    <t>TRLICA Josef</t>
  </si>
  <si>
    <t>0:23:28.0</t>
  </si>
  <si>
    <t>NOVÁKOVÁ Renata</t>
  </si>
  <si>
    <t>1997</t>
  </si>
  <si>
    <t>SCPAP</t>
  </si>
  <si>
    <t>0:14:52.2</t>
  </si>
  <si>
    <t>KOPECKÁ Nikola</t>
  </si>
  <si>
    <t>2001</t>
  </si>
  <si>
    <t>0:15:56.5</t>
  </si>
  <si>
    <t>DYKOVÁ Kristýna</t>
  </si>
  <si>
    <t>1987</t>
  </si>
  <si>
    <t>0:15:58.7</t>
  </si>
  <si>
    <t>ŠLEHOVEROVÁ Lenka</t>
  </si>
  <si>
    <t>1982</t>
  </si>
  <si>
    <t>0:16:55.0</t>
  </si>
  <si>
    <t>BENEŠOVÁ Václava</t>
  </si>
  <si>
    <t>1967</t>
  </si>
  <si>
    <t>0:18:31.7</t>
  </si>
  <si>
    <t>PROCHÁZKOVÁ Pavlína</t>
  </si>
  <si>
    <t>1964</t>
  </si>
  <si>
    <t>0:18:34.4</t>
  </si>
  <si>
    <t>ČÁPOVÁ Markéta</t>
  </si>
  <si>
    <t>1976</t>
  </si>
  <si>
    <t>0:20:58.3</t>
  </si>
  <si>
    <t>MAŠOVÁ Jarmila</t>
  </si>
  <si>
    <t>1959</t>
  </si>
  <si>
    <t>MATUŠTÍKOVÁ Jana</t>
  </si>
  <si>
    <t>1957</t>
  </si>
  <si>
    <t>0:22:19.2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</si>
</sst>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"/>
    <numFmt numFmtId="166" formatCode="h:mm:ss"/>
    <numFmt numFmtId="167" formatCode="mm:ss.0"/>
    <numFmt numFmtId="168" formatCode="mm:ss"/>
    <numFmt numFmtId="169" formatCode="General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6"/>
      <name val="Arial Black"/>
      <family val="2"/>
    </font>
    <font>
      <sz val="18"/>
      <name val="Arial Black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 Black"/>
      <family val="2"/>
    </font>
    <font>
      <sz val="12"/>
      <name val="Arial Black"/>
      <family val="2"/>
    </font>
    <font>
      <sz val="12"/>
      <name val="Times New Roman"/>
      <family val="1"/>
    </font>
    <font>
      <b/>
      <sz val="16"/>
      <name val="Arial Black"/>
      <family val="2"/>
    </font>
    <font>
      <sz val="20"/>
      <name val="Arial Black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name val="Arial Black"/>
      <family val="2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20">
    <xf numFmtId="164" fontId="0" fillId="0" borderId="0" xfId="0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vertical="center"/>
    </xf>
    <xf numFmtId="164" fontId="7" fillId="0" borderId="0" xfId="0" applyFont="1" applyBorder="1" applyAlignment="1">
      <alignment horizontal="left" vertical="center" wrapText="1"/>
    </xf>
    <xf numFmtId="164" fontId="10" fillId="0" borderId="2" xfId="0" applyFont="1" applyBorder="1" applyAlignment="1">
      <alignment/>
    </xf>
    <xf numFmtId="164" fontId="0" fillId="0" borderId="2" xfId="0" applyBorder="1" applyAlignment="1">
      <alignment/>
    </xf>
    <xf numFmtId="164" fontId="9" fillId="0" borderId="0" xfId="0" applyFont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12" fillId="0" borderId="4" xfId="0" applyFont="1" applyBorder="1" applyAlignment="1">
      <alignment horizontal="center" vertical="center" wrapText="1"/>
    </xf>
    <xf numFmtId="164" fontId="13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164" fontId="14" fillId="0" borderId="5" xfId="22" applyFont="1" applyBorder="1" applyAlignment="1">
      <alignment horizontal="center" vertical="center" wrapText="1"/>
      <protection/>
    </xf>
    <xf numFmtId="164" fontId="15" fillId="0" borderId="6" xfId="22" applyFont="1" applyBorder="1" applyAlignment="1">
      <alignment horizontal="center" vertical="center" wrapText="1"/>
      <protection/>
    </xf>
    <xf numFmtId="164" fontId="14" fillId="0" borderId="7" xfId="22" applyFont="1" applyBorder="1" applyAlignment="1">
      <alignment horizontal="center" vertical="center" wrapText="1"/>
      <protection/>
    </xf>
    <xf numFmtId="164" fontId="16" fillId="0" borderId="7" xfId="22" applyFont="1" applyBorder="1" applyAlignment="1">
      <alignment horizontal="center" vertical="center" wrapText="1"/>
      <protection/>
    </xf>
    <xf numFmtId="164" fontId="14" fillId="0" borderId="6" xfId="22" applyFont="1" applyBorder="1" applyAlignment="1">
      <alignment horizontal="center" vertical="center" wrapText="1"/>
      <protection/>
    </xf>
    <xf numFmtId="164" fontId="14" fillId="0" borderId="8" xfId="22" applyFont="1" applyBorder="1" applyAlignment="1">
      <alignment horizontal="center" vertical="center" wrapText="1"/>
      <protection/>
    </xf>
    <xf numFmtId="164" fontId="15" fillId="0" borderId="8" xfId="22" applyFont="1" applyBorder="1" applyAlignment="1">
      <alignment horizontal="center" vertical="center" wrapText="1"/>
      <protection/>
    </xf>
    <xf numFmtId="164" fontId="17" fillId="0" borderId="9" xfId="22" applyFont="1" applyBorder="1" applyAlignment="1">
      <alignment horizontal="center"/>
      <protection/>
    </xf>
    <xf numFmtId="164" fontId="18" fillId="0" borderId="10" xfId="22" applyFont="1" applyBorder="1" applyAlignment="1">
      <alignment horizontal="center"/>
      <protection/>
    </xf>
    <xf numFmtId="164" fontId="18" fillId="0" borderId="11" xfId="22" applyFont="1" applyFill="1" applyBorder="1" applyAlignment="1">
      <alignment horizontal="left"/>
      <protection/>
    </xf>
    <xf numFmtId="164" fontId="18" fillId="0" borderId="11" xfId="22" applyFont="1" applyFill="1" applyBorder="1" applyAlignment="1">
      <alignment horizontal="center"/>
      <protection/>
    </xf>
    <xf numFmtId="166" fontId="18" fillId="0" borderId="11" xfId="22" applyNumberFormat="1" applyFont="1" applyBorder="1" applyAlignment="1">
      <alignment horizontal="center"/>
      <protection/>
    </xf>
    <xf numFmtId="164" fontId="18" fillId="0" borderId="12" xfId="22" applyFont="1" applyBorder="1" applyAlignment="1">
      <alignment horizontal="center"/>
      <protection/>
    </xf>
    <xf numFmtId="164" fontId="17" fillId="0" borderId="13" xfId="22" applyFont="1" applyBorder="1" applyAlignment="1">
      <alignment horizontal="center"/>
      <protection/>
    </xf>
    <xf numFmtId="164" fontId="18" fillId="0" borderId="14" xfId="22" applyFont="1" applyBorder="1" applyAlignment="1">
      <alignment horizontal="center"/>
      <protection/>
    </xf>
    <xf numFmtId="164" fontId="18" fillId="0" borderId="15" xfId="22" applyFont="1" applyFill="1" applyBorder="1" applyAlignment="1">
      <alignment horizontal="left"/>
      <protection/>
    </xf>
    <xf numFmtId="164" fontId="18" fillId="0" borderId="15" xfId="22" applyFont="1" applyFill="1" applyBorder="1" applyAlignment="1">
      <alignment horizontal="center"/>
      <protection/>
    </xf>
    <xf numFmtId="166" fontId="18" fillId="0" borderId="15" xfId="22" applyNumberFormat="1" applyFont="1" applyBorder="1" applyAlignment="1">
      <alignment horizontal="center"/>
      <protection/>
    </xf>
    <xf numFmtId="164" fontId="18" fillId="0" borderId="16" xfId="22" applyFont="1" applyBorder="1" applyAlignment="1">
      <alignment horizontal="center"/>
      <protection/>
    </xf>
    <xf numFmtId="164" fontId="17" fillId="0" borderId="17" xfId="22" applyFont="1" applyBorder="1" applyAlignment="1">
      <alignment horizontal="center"/>
      <protection/>
    </xf>
    <xf numFmtId="164" fontId="18" fillId="0" borderId="18" xfId="22" applyFont="1" applyBorder="1" applyAlignment="1">
      <alignment horizontal="center"/>
      <protection/>
    </xf>
    <xf numFmtId="164" fontId="18" fillId="0" borderId="19" xfId="22" applyFont="1" applyFill="1" applyBorder="1" applyAlignment="1">
      <alignment horizontal="left"/>
      <protection/>
    </xf>
    <xf numFmtId="164" fontId="18" fillId="0" borderId="19" xfId="22" applyFont="1" applyFill="1" applyBorder="1" applyAlignment="1">
      <alignment horizontal="center"/>
      <protection/>
    </xf>
    <xf numFmtId="166" fontId="18" fillId="0" borderId="19" xfId="22" applyNumberFormat="1" applyFont="1" applyBorder="1" applyAlignment="1">
      <alignment horizontal="center"/>
      <protection/>
    </xf>
    <xf numFmtId="164" fontId="18" fillId="0" borderId="20" xfId="22" applyFont="1" applyBorder="1" applyAlignment="1">
      <alignment horizontal="center"/>
      <protection/>
    </xf>
    <xf numFmtId="164" fontId="14" fillId="0" borderId="21" xfId="22" applyFont="1" applyBorder="1" applyAlignment="1">
      <alignment horizontal="center" vertical="center" wrapText="1"/>
      <protection/>
    </xf>
    <xf numFmtId="164" fontId="14" fillId="0" borderId="22" xfId="22" applyFont="1" applyBorder="1" applyAlignment="1">
      <alignment horizontal="center" vertical="center" wrapText="1"/>
      <protection/>
    </xf>
    <xf numFmtId="164" fontId="18" fillId="2" borderId="0" xfId="22" applyFont="1" applyFill="1" applyBorder="1" applyAlignment="1">
      <alignment horizontal="left"/>
      <protection/>
    </xf>
    <xf numFmtId="164" fontId="18" fillId="2" borderId="0" xfId="22" applyFont="1" applyFill="1" applyBorder="1" applyAlignment="1">
      <alignment horizontal="center"/>
      <protection/>
    </xf>
    <xf numFmtId="164" fontId="18" fillId="2" borderId="0" xfId="22" applyFont="1" applyFill="1" applyBorder="1" applyAlignment="1">
      <alignment horizontal="center"/>
      <protection/>
    </xf>
    <xf numFmtId="164" fontId="15" fillId="0" borderId="7" xfId="22" applyFont="1" applyBorder="1" applyAlignment="1">
      <alignment horizontal="center" vertical="center" wrapText="1"/>
      <protection/>
    </xf>
    <xf numFmtId="164" fontId="17" fillId="0" borderId="23" xfId="22" applyFont="1" applyBorder="1" applyAlignment="1">
      <alignment horizontal="center"/>
      <protection/>
    </xf>
    <xf numFmtId="164" fontId="18" fillId="0" borderId="23" xfId="22" applyNumberFormat="1" applyFont="1" applyBorder="1" applyAlignment="1">
      <alignment horizontal="center"/>
      <protection/>
    </xf>
    <xf numFmtId="164" fontId="18" fillId="0" borderId="11" xfId="22" applyFont="1" applyFill="1" applyBorder="1">
      <alignment/>
      <protection/>
    </xf>
    <xf numFmtId="164" fontId="18" fillId="0" borderId="11" xfId="22" applyNumberFormat="1" applyFont="1" applyFill="1" applyBorder="1" applyAlignment="1">
      <alignment horizontal="center"/>
      <protection/>
    </xf>
    <xf numFmtId="164" fontId="18" fillId="0" borderId="11" xfId="22" applyFont="1" applyBorder="1" applyAlignment="1">
      <alignment horizontal="center"/>
      <protection/>
    </xf>
    <xf numFmtId="167" fontId="18" fillId="0" borderId="11" xfId="22" applyNumberFormat="1" applyFont="1" applyBorder="1" applyAlignment="1">
      <alignment horizontal="center"/>
      <protection/>
    </xf>
    <xf numFmtId="164" fontId="17" fillId="0" borderId="24" xfId="22" applyFont="1" applyBorder="1" applyAlignment="1">
      <alignment horizontal="center"/>
      <protection/>
    </xf>
    <xf numFmtId="164" fontId="18" fillId="0" borderId="24" xfId="22" applyNumberFormat="1" applyFont="1" applyBorder="1" applyAlignment="1">
      <alignment horizontal="center"/>
      <protection/>
    </xf>
    <xf numFmtId="164" fontId="18" fillId="0" borderId="15" xfId="22" applyFont="1" applyFill="1" applyBorder="1">
      <alignment/>
      <protection/>
    </xf>
    <xf numFmtId="164" fontId="18" fillId="0" borderId="15" xfId="22" applyNumberFormat="1" applyFont="1" applyFill="1" applyBorder="1" applyAlignment="1">
      <alignment horizontal="center"/>
      <protection/>
    </xf>
    <xf numFmtId="164" fontId="18" fillId="0" borderId="15" xfId="22" applyFont="1" applyBorder="1" applyAlignment="1">
      <alignment horizontal="center"/>
      <protection/>
    </xf>
    <xf numFmtId="167" fontId="18" fillId="0" borderId="15" xfId="22" applyNumberFormat="1" applyFont="1" applyBorder="1" applyAlignment="1">
      <alignment horizontal="center"/>
      <protection/>
    </xf>
    <xf numFmtId="164" fontId="18" fillId="0" borderId="25" xfId="22" applyNumberFormat="1" applyFont="1" applyBorder="1" applyAlignment="1">
      <alignment horizontal="center"/>
      <protection/>
    </xf>
    <xf numFmtId="164" fontId="18" fillId="0" borderId="19" xfId="22" applyFont="1" applyFill="1" applyBorder="1">
      <alignment/>
      <protection/>
    </xf>
    <xf numFmtId="164" fontId="18" fillId="0" borderId="19" xfId="22" applyNumberFormat="1" applyFont="1" applyFill="1" applyBorder="1" applyAlignment="1">
      <alignment horizontal="center"/>
      <protection/>
    </xf>
    <xf numFmtId="164" fontId="18" fillId="0" borderId="19" xfId="22" applyFont="1" applyBorder="1" applyAlignment="1">
      <alignment horizontal="center"/>
      <protection/>
    </xf>
    <xf numFmtId="167" fontId="18" fillId="0" borderId="19" xfId="22" applyNumberFormat="1" applyFont="1" applyBorder="1" applyAlignment="1">
      <alignment horizontal="center"/>
      <protection/>
    </xf>
    <xf numFmtId="164" fontId="17" fillId="2" borderId="2" xfId="22" applyFont="1" applyFill="1" applyBorder="1" applyAlignment="1">
      <alignment horizontal="center"/>
      <protection/>
    </xf>
    <xf numFmtId="164" fontId="18" fillId="2" borderId="8" xfId="22" applyFont="1" applyFill="1" applyBorder="1" applyAlignment="1">
      <alignment horizontal="center"/>
      <protection/>
    </xf>
    <xf numFmtId="164" fontId="18" fillId="2" borderId="8" xfId="22" applyFont="1" applyFill="1" applyBorder="1" applyAlignment="1">
      <alignment horizontal="left"/>
      <protection/>
    </xf>
    <xf numFmtId="168" fontId="18" fillId="2" borderId="8" xfId="22" applyNumberFormat="1" applyFont="1" applyFill="1" applyBorder="1" applyAlignment="1">
      <alignment horizontal="center"/>
      <protection/>
    </xf>
    <xf numFmtId="164" fontId="18" fillId="0" borderId="10" xfId="22" applyNumberFormat="1" applyFont="1" applyBorder="1" applyAlignment="1">
      <alignment horizontal="center"/>
      <protection/>
    </xf>
    <xf numFmtId="164" fontId="17" fillId="0" borderId="26" xfId="22" applyFont="1" applyBorder="1" applyAlignment="1">
      <alignment horizontal="center"/>
      <protection/>
    </xf>
    <xf numFmtId="164" fontId="18" fillId="0" borderId="14" xfId="22" applyNumberFormat="1" applyFont="1" applyBorder="1" applyAlignment="1">
      <alignment horizontal="center"/>
      <protection/>
    </xf>
    <xf numFmtId="164" fontId="18" fillId="0" borderId="27" xfId="22" applyNumberFormat="1" applyFont="1" applyBorder="1" applyAlignment="1">
      <alignment horizontal="center"/>
      <protection/>
    </xf>
    <xf numFmtId="164" fontId="18" fillId="0" borderId="28" xfId="22" applyFont="1" applyFill="1" applyBorder="1">
      <alignment/>
      <protection/>
    </xf>
    <xf numFmtId="164" fontId="18" fillId="0" borderId="28" xfId="22" applyNumberFormat="1" applyFont="1" applyFill="1" applyBorder="1" applyAlignment="1">
      <alignment horizontal="center"/>
      <protection/>
    </xf>
    <xf numFmtId="164" fontId="18" fillId="0" borderId="28" xfId="22" applyFont="1" applyBorder="1" applyAlignment="1">
      <alignment horizontal="center"/>
      <protection/>
    </xf>
    <xf numFmtId="167" fontId="18" fillId="0" borderId="28" xfId="22" applyNumberFormat="1" applyFont="1" applyBorder="1" applyAlignment="1">
      <alignment horizontal="center"/>
      <protection/>
    </xf>
    <xf numFmtId="164" fontId="17" fillId="0" borderId="29" xfId="22" applyFont="1" applyBorder="1" applyAlignment="1">
      <alignment horizontal="center"/>
      <protection/>
    </xf>
    <xf numFmtId="164" fontId="18" fillId="0" borderId="30" xfId="22" applyNumberFormat="1" applyFont="1" applyBorder="1" applyAlignment="1">
      <alignment horizontal="center"/>
      <protection/>
    </xf>
    <xf numFmtId="164" fontId="18" fillId="0" borderId="31" xfId="22" applyFont="1" applyFill="1" applyBorder="1">
      <alignment/>
      <protection/>
    </xf>
    <xf numFmtId="164" fontId="18" fillId="0" borderId="31" xfId="22" applyNumberFormat="1" applyFont="1" applyFill="1" applyBorder="1" applyAlignment="1">
      <alignment horizontal="center"/>
      <protection/>
    </xf>
    <xf numFmtId="164" fontId="18" fillId="0" borderId="31" xfId="22" applyFont="1" applyBorder="1" applyAlignment="1">
      <alignment horizontal="center"/>
      <protection/>
    </xf>
    <xf numFmtId="167" fontId="18" fillId="0" borderId="31" xfId="22" applyNumberFormat="1" applyFont="1" applyBorder="1" applyAlignment="1">
      <alignment horizontal="center"/>
      <protection/>
    </xf>
    <xf numFmtId="164" fontId="18" fillId="0" borderId="32" xfId="22" applyFont="1" applyBorder="1" applyAlignment="1">
      <alignment horizontal="center"/>
      <protection/>
    </xf>
    <xf numFmtId="164" fontId="2" fillId="0" borderId="0" xfId="22" applyBorder="1">
      <alignment/>
      <protection/>
    </xf>
    <xf numFmtId="164" fontId="16" fillId="0" borderId="0" xfId="22" applyFont="1" applyBorder="1" applyAlignment="1">
      <alignment horizontal="center" vertical="center"/>
      <protection/>
    </xf>
    <xf numFmtId="164" fontId="16" fillId="0" borderId="0" xfId="22" applyFont="1" applyBorder="1">
      <alignment/>
      <protection/>
    </xf>
    <xf numFmtId="164" fontId="2" fillId="0" borderId="0" xfId="22" applyBorder="1" applyAlignment="1">
      <alignment horizontal="center"/>
      <protection/>
    </xf>
    <xf numFmtId="164" fontId="14" fillId="0" borderId="33" xfId="22" applyFont="1" applyBorder="1" applyAlignment="1">
      <alignment horizontal="center" vertical="center" wrapText="1"/>
      <protection/>
    </xf>
    <xf numFmtId="164" fontId="15" fillId="0" borderId="34" xfId="22" applyFont="1" applyBorder="1" applyAlignment="1">
      <alignment horizontal="center" vertical="center" wrapText="1"/>
      <protection/>
    </xf>
    <xf numFmtId="164" fontId="17" fillId="0" borderId="8" xfId="22" applyFont="1" applyBorder="1" applyAlignment="1">
      <alignment horizontal="center" vertical="center" wrapText="1"/>
      <protection/>
    </xf>
    <xf numFmtId="164" fontId="16" fillId="0" borderId="8" xfId="22" applyFont="1" applyBorder="1" applyAlignment="1">
      <alignment horizontal="center" vertical="center" wrapText="1"/>
      <protection/>
    </xf>
    <xf numFmtId="164" fontId="17" fillId="0" borderId="2" xfId="22" applyFont="1" applyBorder="1" applyAlignment="1">
      <alignment horizontal="center"/>
      <protection/>
    </xf>
    <xf numFmtId="164" fontId="18" fillId="2" borderId="2" xfId="22" applyFont="1" applyFill="1" applyBorder="1" applyAlignment="1">
      <alignment horizontal="center"/>
      <protection/>
    </xf>
    <xf numFmtId="164" fontId="18" fillId="2" borderId="2" xfId="22" applyFont="1" applyFill="1" applyBorder="1" applyAlignment="1">
      <alignment horizontal="left"/>
      <protection/>
    </xf>
    <xf numFmtId="164" fontId="18" fillId="2" borderId="2" xfId="22" applyFont="1" applyFill="1" applyBorder="1" applyAlignment="1">
      <alignment horizontal="center"/>
      <protection/>
    </xf>
    <xf numFmtId="166" fontId="18" fillId="2" borderId="2" xfId="22" applyNumberFormat="1" applyFont="1" applyFill="1" applyBorder="1" applyAlignment="1">
      <alignment horizontal="center"/>
      <protection/>
    </xf>
    <xf numFmtId="167" fontId="18" fillId="0" borderId="35" xfId="22" applyNumberFormat="1" applyFont="1" applyBorder="1" applyAlignment="1">
      <alignment horizontal="center"/>
      <protection/>
    </xf>
    <xf numFmtId="167" fontId="18" fillId="0" borderId="36" xfId="22" applyNumberFormat="1" applyFont="1" applyBorder="1" applyAlignment="1">
      <alignment horizontal="center"/>
      <protection/>
    </xf>
    <xf numFmtId="164" fontId="17" fillId="0" borderId="25" xfId="22" applyFont="1" applyBorder="1" applyAlignment="1">
      <alignment horizontal="center"/>
      <protection/>
    </xf>
    <xf numFmtId="167" fontId="18" fillId="0" borderId="37" xfId="22" applyNumberFormat="1" applyFont="1" applyBorder="1" applyAlignment="1">
      <alignment horizontal="center"/>
      <protection/>
    </xf>
    <xf numFmtId="164" fontId="15" fillId="0" borderId="5" xfId="22" applyFont="1" applyBorder="1" applyAlignment="1">
      <alignment horizontal="center" vertical="center" wrapText="1"/>
      <protection/>
    </xf>
    <xf numFmtId="164" fontId="17" fillId="0" borderId="0" xfId="22" applyFont="1" applyBorder="1" applyAlignment="1">
      <alignment horizontal="center"/>
      <protection/>
    </xf>
    <xf numFmtId="164" fontId="18" fillId="0" borderId="0" xfId="22" applyFont="1" applyBorder="1" applyAlignment="1">
      <alignment horizontal="center"/>
      <protection/>
    </xf>
    <xf numFmtId="164" fontId="18" fillId="0" borderId="0" xfId="22" applyFont="1" applyFill="1" applyBorder="1" applyAlignment="1">
      <alignment horizontal="center"/>
      <protection/>
    </xf>
    <xf numFmtId="164" fontId="18" fillId="0" borderId="0" xfId="22" applyFont="1" applyFill="1" applyBorder="1" applyAlignment="1">
      <alignment horizontal="center"/>
      <protection/>
    </xf>
    <xf numFmtId="168" fontId="18" fillId="0" borderId="0" xfId="22" applyNumberFormat="1" applyFont="1" applyBorder="1" applyAlignment="1">
      <alignment horizontal="center"/>
      <protection/>
    </xf>
    <xf numFmtId="164" fontId="18" fillId="0" borderId="38" xfId="22" applyFont="1" applyBorder="1" applyAlignment="1">
      <alignment horizontal="center"/>
      <protection/>
    </xf>
    <xf numFmtId="164" fontId="17" fillId="0" borderId="2" xfId="22" applyFont="1" applyBorder="1" applyAlignment="1">
      <alignment horizontal="center" vertical="center" wrapText="1"/>
      <protection/>
    </xf>
    <xf numFmtId="164" fontId="15" fillId="0" borderId="2" xfId="22" applyFont="1" applyBorder="1" applyAlignment="1">
      <alignment horizontal="center" vertical="center" wrapText="1"/>
      <protection/>
    </xf>
    <xf numFmtId="164" fontId="14" fillId="0" borderId="2" xfId="22" applyFont="1" applyBorder="1" applyAlignment="1">
      <alignment horizontal="center" vertical="center" wrapText="1"/>
      <protection/>
    </xf>
    <xf numFmtId="164" fontId="16" fillId="0" borderId="2" xfId="22" applyFont="1" applyBorder="1" applyAlignment="1">
      <alignment horizontal="center" vertical="center" wrapText="1"/>
      <protection/>
    </xf>
    <xf numFmtId="164" fontId="18" fillId="2" borderId="11" xfId="22" applyFont="1" applyFill="1" applyBorder="1" applyAlignment="1">
      <alignment horizontal="left"/>
      <protection/>
    </xf>
    <xf numFmtId="164" fontId="18" fillId="2" borderId="11" xfId="22" applyFont="1" applyFill="1" applyBorder="1" applyAlignment="1">
      <alignment horizontal="center"/>
      <protection/>
    </xf>
    <xf numFmtId="164" fontId="18" fillId="0" borderId="11" xfId="22" applyFont="1" applyFill="1" applyBorder="1" applyAlignment="1">
      <alignment horizontal="center"/>
      <protection/>
    </xf>
    <xf numFmtId="164" fontId="18" fillId="2" borderId="15" xfId="22" applyFont="1" applyFill="1" applyBorder="1" applyAlignment="1">
      <alignment horizontal="left"/>
      <protection/>
    </xf>
    <xf numFmtId="164" fontId="18" fillId="2" borderId="15" xfId="22" applyFont="1" applyFill="1" applyBorder="1" applyAlignment="1">
      <alignment horizontal="center"/>
      <protection/>
    </xf>
    <xf numFmtId="164" fontId="18" fillId="0" borderId="15" xfId="22" applyFont="1" applyFill="1" applyBorder="1" applyAlignment="1">
      <alignment horizontal="center"/>
      <protection/>
    </xf>
    <xf numFmtId="164" fontId="18" fillId="0" borderId="39" xfId="22" applyNumberFormat="1" applyFont="1" applyBorder="1" applyAlignment="1">
      <alignment horizontal="center"/>
      <protection/>
    </xf>
    <xf numFmtId="164" fontId="18" fillId="0" borderId="31" xfId="22" applyFont="1" applyFill="1" applyBorder="1" applyAlignment="1">
      <alignment horizontal="center"/>
      <protection/>
    </xf>
    <xf numFmtId="164" fontId="18" fillId="0" borderId="0" xfId="22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 2 2" xfId="21"/>
    <cellStyle name="normální_Lis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view="pageBreakPreview" zoomScale="80" zoomScaleNormal="75" zoomScaleSheetLayoutView="80" workbookViewId="0" topLeftCell="A1">
      <selection activeCell="A3" sqref="A3"/>
    </sheetView>
  </sheetViews>
  <sheetFormatPr defaultColWidth="9.140625" defaultRowHeight="12.75"/>
  <cols>
    <col min="1" max="1" width="11.57421875" style="0" customWidth="1"/>
    <col min="2" max="2" width="13.140625" style="0" customWidth="1"/>
    <col min="3" max="3" width="40.28125" style="0" customWidth="1"/>
    <col min="4" max="4" width="13.28125" style="0" customWidth="1"/>
    <col min="5" max="5" width="21.7109375" style="0" customWidth="1"/>
    <col min="6" max="6" width="14.421875" style="0" customWidth="1"/>
    <col min="7" max="7" width="18.28125" style="0" customWidth="1"/>
    <col min="8" max="16384" width="8.7109375" style="0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1"/>
    </row>
    <row r="2" spans="1:7" ht="12" customHeight="1">
      <c r="A2" s="2"/>
      <c r="B2" s="2"/>
      <c r="C2" s="2"/>
      <c r="D2" s="2"/>
      <c r="E2" s="2"/>
      <c r="F2" s="2"/>
      <c r="G2" s="2"/>
    </row>
    <row r="3" spans="1:7" ht="25.5" customHeight="1">
      <c r="A3" s="3" t="s">
        <v>1</v>
      </c>
      <c r="B3" s="3"/>
      <c r="C3" s="3"/>
      <c r="D3" s="3"/>
      <c r="E3" s="3"/>
      <c r="F3" s="3"/>
      <c r="G3" s="3"/>
    </row>
    <row r="4" spans="1:7" ht="19.5">
      <c r="A4" s="4"/>
      <c r="B4" s="5"/>
      <c r="C4" s="5"/>
      <c r="D4" s="5"/>
      <c r="E4" s="5"/>
      <c r="F4" s="5"/>
      <c r="G4" s="5"/>
    </row>
    <row r="5" spans="1:4" ht="15.75">
      <c r="A5" s="6" t="s">
        <v>2</v>
      </c>
      <c r="D5" s="6" t="s">
        <v>3</v>
      </c>
    </row>
    <row r="6" spans="1:4" ht="15.75">
      <c r="A6" s="6" t="s">
        <v>4</v>
      </c>
      <c r="D6" s="6" t="s">
        <v>5</v>
      </c>
    </row>
    <row r="7" spans="1:4" ht="15.75">
      <c r="A7" s="6" t="s">
        <v>6</v>
      </c>
      <c r="D7" s="6" t="s">
        <v>7</v>
      </c>
    </row>
    <row r="8" spans="1:4" ht="15.75">
      <c r="A8" s="6" t="s">
        <v>8</v>
      </c>
      <c r="D8" s="6" t="s">
        <v>9</v>
      </c>
    </row>
    <row r="9" spans="1:4" ht="15.75">
      <c r="A9" s="6" t="s">
        <v>10</v>
      </c>
      <c r="D9" s="6" t="s">
        <v>11</v>
      </c>
    </row>
    <row r="10" spans="1:4" ht="15.75">
      <c r="A10" s="6" t="s">
        <v>12</v>
      </c>
      <c r="D10" s="6" t="s">
        <v>13</v>
      </c>
    </row>
    <row r="11" spans="1:4" ht="15.75">
      <c r="A11" s="6" t="s">
        <v>14</v>
      </c>
      <c r="D11" s="6" t="s">
        <v>15</v>
      </c>
    </row>
    <row r="12" spans="1:4" ht="15.75">
      <c r="A12" s="6" t="s">
        <v>16</v>
      </c>
      <c r="D12" s="6" t="s">
        <v>17</v>
      </c>
    </row>
    <row r="13" spans="1:7" ht="29.25" customHeight="1">
      <c r="A13" s="7" t="s">
        <v>18</v>
      </c>
      <c r="D13" s="8" t="s">
        <v>19</v>
      </c>
      <c r="E13" s="8"/>
      <c r="F13" s="8"/>
      <c r="G13" s="8"/>
    </row>
    <row r="14" spans="1:4" ht="15.75">
      <c r="A14" s="6" t="s">
        <v>20</v>
      </c>
      <c r="D14" s="6" t="s">
        <v>21</v>
      </c>
    </row>
    <row r="15" spans="1:4" ht="15.75">
      <c r="A15" s="6" t="s">
        <v>22</v>
      </c>
      <c r="D15" s="6" t="s">
        <v>23</v>
      </c>
    </row>
    <row r="16" spans="1:4" ht="15.75">
      <c r="A16" s="6" t="s">
        <v>24</v>
      </c>
      <c r="D16" s="6" t="s">
        <v>25</v>
      </c>
    </row>
    <row r="17" spans="1:5" ht="20.25">
      <c r="A17" s="6" t="s">
        <v>26</v>
      </c>
      <c r="D17" s="6" t="s">
        <v>27</v>
      </c>
      <c r="E17" s="6"/>
    </row>
    <row r="18" spans="1:7" ht="9" customHeight="1">
      <c r="A18" s="9"/>
      <c r="B18" s="10"/>
      <c r="C18" s="10"/>
      <c r="D18" s="10"/>
      <c r="E18" s="10"/>
      <c r="F18" s="10"/>
      <c r="G18" s="10"/>
    </row>
    <row r="19" spans="1:7" ht="33" customHeight="1">
      <c r="A19" s="11"/>
      <c r="B19" s="12"/>
      <c r="C19" s="12"/>
      <c r="D19" s="12"/>
      <c r="E19" s="13" t="s">
        <v>28</v>
      </c>
      <c r="F19" s="13"/>
      <c r="G19" s="13"/>
    </row>
    <row r="20" spans="1:4" ht="11.25" customHeight="1">
      <c r="A20" s="14"/>
      <c r="B20" s="15"/>
      <c r="D20" s="14"/>
    </row>
    <row r="21" spans="1:7" ht="26.25">
      <c r="A21" s="16" t="s">
        <v>29</v>
      </c>
      <c r="B21" s="17" t="s">
        <v>30</v>
      </c>
      <c r="C21" s="18" t="s">
        <v>31</v>
      </c>
      <c r="D21" s="19" t="s">
        <v>32</v>
      </c>
      <c r="E21" s="18" t="s">
        <v>33</v>
      </c>
      <c r="F21" s="20" t="s">
        <v>34</v>
      </c>
      <c r="G21" s="20" t="s">
        <v>35</v>
      </c>
    </row>
    <row r="22" spans="1:7" ht="16.5">
      <c r="A22" s="21" t="s">
        <v>36</v>
      </c>
      <c r="B22" s="22"/>
      <c r="C22" s="21"/>
      <c r="D22" s="21"/>
      <c r="E22" s="21"/>
      <c r="F22" s="21"/>
      <c r="G22" s="21"/>
    </row>
    <row r="23" spans="1:7" ht="18" customHeight="1">
      <c r="A23" s="23"/>
      <c r="B23" s="24"/>
      <c r="C23" s="25" t="s">
        <v>37</v>
      </c>
      <c r="D23" s="26">
        <v>1975</v>
      </c>
      <c r="E23" s="26" t="s">
        <v>38</v>
      </c>
      <c r="F23" s="27"/>
      <c r="G23" s="28">
        <v>3</v>
      </c>
    </row>
    <row r="24" spans="1:7" ht="18" customHeight="1">
      <c r="A24" s="29"/>
      <c r="B24" s="30"/>
      <c r="C24" s="31" t="s">
        <v>39</v>
      </c>
      <c r="D24" s="32">
        <v>1966</v>
      </c>
      <c r="E24" s="32" t="s">
        <v>40</v>
      </c>
      <c r="F24" s="33"/>
      <c r="G24" s="34">
        <v>3</v>
      </c>
    </row>
    <row r="25" spans="1:7" ht="18" customHeight="1">
      <c r="A25" s="29" t="s">
        <v>41</v>
      </c>
      <c r="B25" s="30"/>
      <c r="C25" s="31" t="s">
        <v>42</v>
      </c>
      <c r="D25" s="32">
        <v>1964</v>
      </c>
      <c r="E25" s="32" t="s">
        <v>43</v>
      </c>
      <c r="F25" s="33"/>
      <c r="G25" s="34" t="s">
        <v>44</v>
      </c>
    </row>
    <row r="26" spans="1:7" ht="18" customHeight="1">
      <c r="A26" s="29" t="s">
        <v>41</v>
      </c>
      <c r="B26" s="30"/>
      <c r="C26" s="31" t="s">
        <v>45</v>
      </c>
      <c r="D26" s="32">
        <v>1979</v>
      </c>
      <c r="E26" s="32" t="s">
        <v>46</v>
      </c>
      <c r="F26" s="33"/>
      <c r="G26" s="34" t="s">
        <v>44</v>
      </c>
    </row>
    <row r="27" spans="1:7" ht="18" customHeight="1">
      <c r="A27" s="29" t="s">
        <v>41</v>
      </c>
      <c r="B27" s="30"/>
      <c r="C27" s="31" t="s">
        <v>47</v>
      </c>
      <c r="D27" s="32">
        <v>1980</v>
      </c>
      <c r="E27" s="32" t="s">
        <v>46</v>
      </c>
      <c r="F27" s="33"/>
      <c r="G27" s="34" t="s">
        <v>44</v>
      </c>
    </row>
    <row r="28" spans="1:7" ht="18" customHeight="1">
      <c r="A28" s="35" t="s">
        <v>41</v>
      </c>
      <c r="B28" s="36"/>
      <c r="C28" s="37" t="s">
        <v>48</v>
      </c>
      <c r="D28" s="38">
        <v>1966</v>
      </c>
      <c r="E28" s="38" t="s">
        <v>49</v>
      </c>
      <c r="F28" s="39"/>
      <c r="G28" s="40" t="s">
        <v>44</v>
      </c>
    </row>
    <row r="29" spans="1:7" ht="16.5">
      <c r="A29" s="41" t="s">
        <v>50</v>
      </c>
      <c r="B29" s="22"/>
      <c r="C29" s="21"/>
      <c r="D29" s="21"/>
      <c r="E29" s="21"/>
      <c r="F29" s="21"/>
      <c r="G29" s="42"/>
    </row>
    <row r="30" spans="1:7" ht="18" customHeight="1">
      <c r="A30" s="29"/>
      <c r="B30" s="30"/>
      <c r="C30" s="31" t="s">
        <v>51</v>
      </c>
      <c r="D30" s="32">
        <v>1976</v>
      </c>
      <c r="E30" s="32" t="s">
        <v>40</v>
      </c>
      <c r="F30" s="33"/>
      <c r="G30" s="34">
        <v>3</v>
      </c>
    </row>
    <row r="31" spans="1:7" ht="18" customHeight="1">
      <c r="A31" s="29"/>
      <c r="B31" s="30"/>
      <c r="C31" s="31" t="s">
        <v>52</v>
      </c>
      <c r="D31" s="32">
        <v>1997</v>
      </c>
      <c r="E31" s="32" t="s">
        <v>40</v>
      </c>
      <c r="F31" s="33"/>
      <c r="G31" s="34">
        <v>3</v>
      </c>
    </row>
    <row r="32" spans="1:7" ht="18" customHeight="1">
      <c r="A32" s="29"/>
      <c r="B32" s="30"/>
      <c r="C32" s="31" t="s">
        <v>53</v>
      </c>
      <c r="D32" s="32">
        <v>1966</v>
      </c>
      <c r="E32" s="32" t="s">
        <v>40</v>
      </c>
      <c r="F32" s="33"/>
      <c r="G32" s="34">
        <v>3</v>
      </c>
    </row>
    <row r="33" spans="1:7" ht="18" customHeight="1">
      <c r="A33" s="29" t="s">
        <v>41</v>
      </c>
      <c r="B33" s="30"/>
      <c r="C33" s="31" t="s">
        <v>54</v>
      </c>
      <c r="D33" s="32">
        <v>1976</v>
      </c>
      <c r="E33" s="32" t="s">
        <v>49</v>
      </c>
      <c r="F33" s="33"/>
      <c r="G33" s="34" t="s">
        <v>44</v>
      </c>
    </row>
    <row r="34" spans="1:7" ht="18" customHeight="1">
      <c r="A34" s="29" t="s">
        <v>41</v>
      </c>
      <c r="B34" s="30"/>
      <c r="C34" s="31" t="s">
        <v>55</v>
      </c>
      <c r="D34" s="32">
        <v>1973</v>
      </c>
      <c r="E34" s="32" t="s">
        <v>49</v>
      </c>
      <c r="F34" s="33"/>
      <c r="G34" s="34" t="s">
        <v>44</v>
      </c>
    </row>
    <row r="35" spans="1:7" ht="18" customHeight="1">
      <c r="A35" s="29" t="s">
        <v>41</v>
      </c>
      <c r="B35" s="30"/>
      <c r="C35" s="31" t="s">
        <v>56</v>
      </c>
      <c r="D35" s="32">
        <v>1959</v>
      </c>
      <c r="E35" s="32" t="s">
        <v>49</v>
      </c>
      <c r="F35" s="33"/>
      <c r="G35" s="34" t="s">
        <v>44</v>
      </c>
    </row>
    <row r="36" spans="1:7" ht="18" customHeight="1">
      <c r="A36" s="29" t="s">
        <v>41</v>
      </c>
      <c r="B36" s="30"/>
      <c r="C36" s="31" t="s">
        <v>57</v>
      </c>
      <c r="D36" s="32">
        <v>1960</v>
      </c>
      <c r="E36" s="32" t="s">
        <v>49</v>
      </c>
      <c r="F36" s="33"/>
      <c r="G36" s="34" t="s">
        <v>44</v>
      </c>
    </row>
    <row r="37" spans="1:7" ht="18" customHeight="1">
      <c r="A37" s="29" t="s">
        <v>41</v>
      </c>
      <c r="B37" s="30"/>
      <c r="C37" s="31" t="s">
        <v>58</v>
      </c>
      <c r="D37" s="32">
        <v>1976</v>
      </c>
      <c r="E37" s="32" t="s">
        <v>49</v>
      </c>
      <c r="F37" s="33"/>
      <c r="G37" s="34" t="s">
        <v>44</v>
      </c>
    </row>
    <row r="38" spans="1:7" ht="18" customHeight="1">
      <c r="A38" s="29" t="s">
        <v>41</v>
      </c>
      <c r="B38" s="30"/>
      <c r="C38" s="31" t="s">
        <v>59</v>
      </c>
      <c r="D38" s="32">
        <v>1959</v>
      </c>
      <c r="E38" s="32" t="s">
        <v>49</v>
      </c>
      <c r="F38" s="33"/>
      <c r="G38" s="34" t="s">
        <v>44</v>
      </c>
    </row>
    <row r="39" spans="1:7" ht="18" customHeight="1">
      <c r="A39" s="29" t="s">
        <v>41</v>
      </c>
      <c r="B39" s="30"/>
      <c r="C39" s="31" t="s">
        <v>60</v>
      </c>
      <c r="D39" s="32">
        <v>1973</v>
      </c>
      <c r="E39" s="32" t="s">
        <v>49</v>
      </c>
      <c r="F39" s="33"/>
      <c r="G39" s="34" t="s">
        <v>44</v>
      </c>
    </row>
    <row r="40" spans="1:7" ht="18" customHeight="1">
      <c r="A40" s="29" t="s">
        <v>41</v>
      </c>
      <c r="B40" s="30"/>
      <c r="C40" s="31" t="s">
        <v>61</v>
      </c>
      <c r="D40" s="32">
        <v>1966</v>
      </c>
      <c r="E40" s="32" t="s">
        <v>49</v>
      </c>
      <c r="F40" s="33"/>
      <c r="G40" s="34" t="s">
        <v>44</v>
      </c>
    </row>
    <row r="41" spans="1:7" ht="18" customHeight="1">
      <c r="A41" s="29" t="s">
        <v>41</v>
      </c>
      <c r="B41" s="30"/>
      <c r="C41" s="31" t="s">
        <v>62</v>
      </c>
      <c r="D41" s="32">
        <v>1971</v>
      </c>
      <c r="E41" s="32" t="s">
        <v>49</v>
      </c>
      <c r="F41" s="33"/>
      <c r="G41" s="34" t="s">
        <v>44</v>
      </c>
    </row>
    <row r="42" spans="1:7" ht="18" customHeight="1">
      <c r="A42" s="29" t="s">
        <v>41</v>
      </c>
      <c r="B42" s="30"/>
      <c r="C42" s="31" t="s">
        <v>63</v>
      </c>
      <c r="D42" s="32">
        <v>1980</v>
      </c>
      <c r="E42" s="32" t="s">
        <v>49</v>
      </c>
      <c r="F42" s="33"/>
      <c r="G42" s="34" t="s">
        <v>44</v>
      </c>
    </row>
    <row r="43" spans="1:7" ht="18" customHeight="1">
      <c r="A43" s="29" t="s">
        <v>41</v>
      </c>
      <c r="B43" s="30"/>
      <c r="C43" s="31" t="s">
        <v>64</v>
      </c>
      <c r="D43" s="32">
        <v>1969</v>
      </c>
      <c r="E43" s="32" t="s">
        <v>49</v>
      </c>
      <c r="F43" s="33"/>
      <c r="G43" s="34" t="s">
        <v>44</v>
      </c>
    </row>
    <row r="44" spans="1:7" ht="18" customHeight="1">
      <c r="A44" s="29" t="s">
        <v>41</v>
      </c>
      <c r="B44" s="30"/>
      <c r="C44" s="31" t="s">
        <v>65</v>
      </c>
      <c r="D44" s="32">
        <v>2001</v>
      </c>
      <c r="E44" s="32" t="s">
        <v>49</v>
      </c>
      <c r="F44" s="33"/>
      <c r="G44" s="34" t="s">
        <v>44</v>
      </c>
    </row>
    <row r="45" spans="1:7" ht="18" customHeight="1">
      <c r="A45" s="29" t="s">
        <v>41</v>
      </c>
      <c r="B45" s="30"/>
      <c r="C45" s="31" t="s">
        <v>66</v>
      </c>
      <c r="D45" s="32">
        <v>1947</v>
      </c>
      <c r="E45" s="32" t="s">
        <v>49</v>
      </c>
      <c r="F45" s="33"/>
      <c r="G45" s="34" t="s">
        <v>44</v>
      </c>
    </row>
    <row r="46" spans="1:7" ht="18" customHeight="1">
      <c r="A46" s="35" t="s">
        <v>41</v>
      </c>
      <c r="B46" s="36"/>
      <c r="C46" s="37" t="s">
        <v>67</v>
      </c>
      <c r="D46" s="38">
        <v>1972</v>
      </c>
      <c r="E46" s="38" t="s">
        <v>49</v>
      </c>
      <c r="F46" s="39"/>
      <c r="G46" s="40" t="s">
        <v>44</v>
      </c>
    </row>
    <row r="48" spans="3:5" ht="18.75">
      <c r="C48" s="43"/>
      <c r="D48" s="44"/>
      <c r="E48" s="45"/>
    </row>
    <row r="49" spans="1:7" ht="34.5" customHeight="1">
      <c r="A49" s="11"/>
      <c r="B49" s="12" t="s">
        <v>68</v>
      </c>
      <c r="C49" s="12"/>
      <c r="D49" s="12"/>
      <c r="E49" s="13" t="s">
        <v>69</v>
      </c>
      <c r="F49" s="13"/>
      <c r="G49" s="13"/>
    </row>
    <row r="50" ht="14.25"/>
    <row r="51" spans="1:7" ht="32.25">
      <c r="A51" s="16" t="s">
        <v>29</v>
      </c>
      <c r="B51" s="46" t="s">
        <v>30</v>
      </c>
      <c r="C51" s="18" t="s">
        <v>31</v>
      </c>
      <c r="D51" s="18" t="s">
        <v>32</v>
      </c>
      <c r="E51" s="18" t="s">
        <v>33</v>
      </c>
      <c r="F51" s="18" t="s">
        <v>34</v>
      </c>
      <c r="G51" s="18" t="s">
        <v>35</v>
      </c>
    </row>
    <row r="52" spans="1:7" ht="16.5">
      <c r="A52" s="21" t="s">
        <v>36</v>
      </c>
      <c r="B52" s="22"/>
      <c r="C52" s="21"/>
      <c r="D52" s="21"/>
      <c r="E52" s="21"/>
      <c r="F52" s="21"/>
      <c r="G52" s="21"/>
    </row>
    <row r="53" spans="1:7" ht="19.5" customHeight="1">
      <c r="A53" s="47">
        <v>1</v>
      </c>
      <c r="B53" s="48">
        <v>96</v>
      </c>
      <c r="C53" s="49" t="s">
        <v>70</v>
      </c>
      <c r="D53" s="50">
        <v>1969</v>
      </c>
      <c r="E53" s="51" t="s">
        <v>71</v>
      </c>
      <c r="F53" s="52" t="s">
        <v>72</v>
      </c>
      <c r="G53" s="28">
        <v>60</v>
      </c>
    </row>
    <row r="54" spans="1:7" ht="19.5" customHeight="1">
      <c r="A54" s="53">
        <v>2</v>
      </c>
      <c r="B54" s="54">
        <v>82</v>
      </c>
      <c r="C54" s="55" t="s">
        <v>73</v>
      </c>
      <c r="D54" s="56">
        <v>1970</v>
      </c>
      <c r="E54" s="57" t="s">
        <v>74</v>
      </c>
      <c r="F54" s="58" t="s">
        <v>75</v>
      </c>
      <c r="G54" s="34">
        <f aca="true" t="shared" si="0" ref="G54:G76">G53-1</f>
        <v>59</v>
      </c>
    </row>
    <row r="55" spans="1:7" ht="19.5" customHeight="1">
      <c r="A55" s="53">
        <v>3</v>
      </c>
      <c r="B55" s="54">
        <v>87</v>
      </c>
      <c r="C55" s="55" t="s">
        <v>76</v>
      </c>
      <c r="D55" s="56">
        <v>1962</v>
      </c>
      <c r="E55" s="57" t="s">
        <v>77</v>
      </c>
      <c r="F55" s="58" t="s">
        <v>78</v>
      </c>
      <c r="G55" s="34">
        <f t="shared" si="0"/>
        <v>58</v>
      </c>
    </row>
    <row r="56" spans="1:7" ht="19.5" customHeight="1">
      <c r="A56" s="53">
        <v>4</v>
      </c>
      <c r="B56" s="54">
        <v>99</v>
      </c>
      <c r="C56" s="55" t="s">
        <v>79</v>
      </c>
      <c r="D56" s="56">
        <v>1979</v>
      </c>
      <c r="E56" s="57" t="s">
        <v>80</v>
      </c>
      <c r="F56" s="58" t="s">
        <v>81</v>
      </c>
      <c r="G56" s="34">
        <f t="shared" si="0"/>
        <v>57</v>
      </c>
    </row>
    <row r="57" spans="1:7" ht="19.5" customHeight="1">
      <c r="A57" s="53">
        <v>5</v>
      </c>
      <c r="B57" s="54">
        <v>98</v>
      </c>
      <c r="C57" s="55" t="s">
        <v>82</v>
      </c>
      <c r="D57" s="56">
        <v>1968</v>
      </c>
      <c r="E57" s="57" t="s">
        <v>38</v>
      </c>
      <c r="F57" s="58" t="s">
        <v>83</v>
      </c>
      <c r="G57" s="34">
        <f t="shared" si="0"/>
        <v>56</v>
      </c>
    </row>
    <row r="58" spans="1:7" ht="19.5" customHeight="1">
      <c r="A58" s="53">
        <v>6</v>
      </c>
      <c r="B58" s="54">
        <v>91</v>
      </c>
      <c r="C58" s="55" t="s">
        <v>84</v>
      </c>
      <c r="D58" s="56">
        <v>1968</v>
      </c>
      <c r="E58" s="57" t="s">
        <v>77</v>
      </c>
      <c r="F58" s="58" t="s">
        <v>85</v>
      </c>
      <c r="G58" s="34">
        <f t="shared" si="0"/>
        <v>55</v>
      </c>
    </row>
    <row r="59" spans="1:7" ht="19.5" customHeight="1">
      <c r="A59" s="53">
        <v>7</v>
      </c>
      <c r="B59" s="54">
        <v>14</v>
      </c>
      <c r="C59" s="55" t="s">
        <v>86</v>
      </c>
      <c r="D59" s="56">
        <v>1971</v>
      </c>
      <c r="E59" s="57" t="s">
        <v>77</v>
      </c>
      <c r="F59" s="58" t="s">
        <v>87</v>
      </c>
      <c r="G59" s="34">
        <f t="shared" si="0"/>
        <v>54</v>
      </c>
    </row>
    <row r="60" spans="1:7" ht="19.5" customHeight="1">
      <c r="A60" s="53">
        <v>8</v>
      </c>
      <c r="B60" s="54">
        <v>89</v>
      </c>
      <c r="C60" s="55" t="s">
        <v>88</v>
      </c>
      <c r="D60" s="56">
        <v>1969</v>
      </c>
      <c r="E60" s="57" t="s">
        <v>77</v>
      </c>
      <c r="F60" s="58" t="s">
        <v>89</v>
      </c>
      <c r="G60" s="34">
        <f t="shared" si="0"/>
        <v>53</v>
      </c>
    </row>
    <row r="61" spans="1:7" ht="19.5" customHeight="1">
      <c r="A61" s="53">
        <v>9</v>
      </c>
      <c r="B61" s="54">
        <v>97</v>
      </c>
      <c r="C61" s="55" t="s">
        <v>90</v>
      </c>
      <c r="D61" s="56">
        <v>1978</v>
      </c>
      <c r="E61" s="57" t="s">
        <v>38</v>
      </c>
      <c r="F61" s="58" t="s">
        <v>91</v>
      </c>
      <c r="G61" s="34">
        <f t="shared" si="0"/>
        <v>52</v>
      </c>
    </row>
    <row r="62" spans="1:7" ht="19.5" customHeight="1">
      <c r="A62" s="53">
        <v>10</v>
      </c>
      <c r="B62" s="54">
        <v>84</v>
      </c>
      <c r="C62" s="55" t="s">
        <v>92</v>
      </c>
      <c r="D62" s="56">
        <v>1972</v>
      </c>
      <c r="E62" s="57" t="s">
        <v>77</v>
      </c>
      <c r="F62" s="58" t="s">
        <v>93</v>
      </c>
      <c r="G62" s="34">
        <f t="shared" si="0"/>
        <v>51</v>
      </c>
    </row>
    <row r="63" spans="1:7" ht="19.5" customHeight="1">
      <c r="A63" s="53">
        <v>11</v>
      </c>
      <c r="B63" s="54">
        <v>93</v>
      </c>
      <c r="C63" s="55" t="s">
        <v>94</v>
      </c>
      <c r="D63" s="56">
        <v>1970</v>
      </c>
      <c r="E63" s="57" t="s">
        <v>40</v>
      </c>
      <c r="F63" s="58" t="s">
        <v>95</v>
      </c>
      <c r="G63" s="34">
        <f t="shared" si="0"/>
        <v>50</v>
      </c>
    </row>
    <row r="64" spans="1:7" ht="19.5" customHeight="1">
      <c r="A64" s="53">
        <v>12</v>
      </c>
      <c r="B64" s="54">
        <v>78</v>
      </c>
      <c r="C64" s="55" t="s">
        <v>96</v>
      </c>
      <c r="D64" s="56">
        <v>1964</v>
      </c>
      <c r="E64" s="57" t="s">
        <v>97</v>
      </c>
      <c r="F64" s="58" t="s">
        <v>98</v>
      </c>
      <c r="G64" s="34">
        <f t="shared" si="0"/>
        <v>49</v>
      </c>
    </row>
    <row r="65" spans="1:7" ht="19.5" customHeight="1">
      <c r="A65" s="53">
        <v>13</v>
      </c>
      <c r="B65" s="54">
        <v>94</v>
      </c>
      <c r="C65" s="55" t="s">
        <v>99</v>
      </c>
      <c r="D65" s="56">
        <v>1973</v>
      </c>
      <c r="E65" s="57" t="s">
        <v>40</v>
      </c>
      <c r="F65" s="58" t="s">
        <v>100</v>
      </c>
      <c r="G65" s="34">
        <f t="shared" si="0"/>
        <v>48</v>
      </c>
    </row>
    <row r="66" spans="1:7" ht="19.5" customHeight="1">
      <c r="A66" s="53">
        <v>14</v>
      </c>
      <c r="B66" s="54">
        <v>77</v>
      </c>
      <c r="C66" s="55" t="s">
        <v>101</v>
      </c>
      <c r="D66" s="56">
        <v>1967</v>
      </c>
      <c r="E66" s="57" t="s">
        <v>102</v>
      </c>
      <c r="F66" s="58" t="s">
        <v>103</v>
      </c>
      <c r="G66" s="34">
        <f t="shared" si="0"/>
        <v>47</v>
      </c>
    </row>
    <row r="67" spans="1:7" ht="19.5" customHeight="1">
      <c r="A67" s="53">
        <v>15</v>
      </c>
      <c r="B67" s="54">
        <v>90</v>
      </c>
      <c r="C67" s="55" t="s">
        <v>104</v>
      </c>
      <c r="D67" s="56">
        <v>1967</v>
      </c>
      <c r="E67" s="57" t="s">
        <v>77</v>
      </c>
      <c r="F67" s="58" t="s">
        <v>105</v>
      </c>
      <c r="G67" s="34">
        <f t="shared" si="0"/>
        <v>46</v>
      </c>
    </row>
    <row r="68" spans="1:7" ht="19.5" customHeight="1">
      <c r="A68" s="53">
        <v>16</v>
      </c>
      <c r="B68" s="54">
        <v>88</v>
      </c>
      <c r="C68" s="55" t="s">
        <v>106</v>
      </c>
      <c r="D68" s="56">
        <v>1962</v>
      </c>
      <c r="E68" s="57" t="s">
        <v>77</v>
      </c>
      <c r="F68" s="58" t="s">
        <v>107</v>
      </c>
      <c r="G68" s="34">
        <f t="shared" si="0"/>
        <v>45</v>
      </c>
    </row>
    <row r="69" spans="1:7" ht="19.5" customHeight="1">
      <c r="A69" s="53">
        <v>17</v>
      </c>
      <c r="B69" s="54">
        <v>83</v>
      </c>
      <c r="C69" s="55" t="s">
        <v>108</v>
      </c>
      <c r="D69" s="56">
        <v>1959</v>
      </c>
      <c r="E69" s="57" t="s">
        <v>77</v>
      </c>
      <c r="F69" s="58" t="s">
        <v>109</v>
      </c>
      <c r="G69" s="34">
        <f t="shared" si="0"/>
        <v>44</v>
      </c>
    </row>
    <row r="70" spans="1:7" ht="19.5" customHeight="1">
      <c r="A70" s="53">
        <v>18</v>
      </c>
      <c r="B70" s="54">
        <v>86</v>
      </c>
      <c r="C70" s="55" t="s">
        <v>110</v>
      </c>
      <c r="D70" s="56">
        <v>1953</v>
      </c>
      <c r="E70" s="57" t="s">
        <v>77</v>
      </c>
      <c r="F70" s="58" t="s">
        <v>111</v>
      </c>
      <c r="G70" s="34">
        <f t="shared" si="0"/>
        <v>43</v>
      </c>
    </row>
    <row r="71" spans="1:7" ht="19.5" customHeight="1">
      <c r="A71" s="53">
        <v>19</v>
      </c>
      <c r="B71" s="54">
        <v>80</v>
      </c>
      <c r="C71" s="55" t="s">
        <v>112</v>
      </c>
      <c r="D71" s="56">
        <v>1964</v>
      </c>
      <c r="E71" s="57" t="s">
        <v>97</v>
      </c>
      <c r="F71" s="58" t="s">
        <v>113</v>
      </c>
      <c r="G71" s="34">
        <f t="shared" si="0"/>
        <v>42</v>
      </c>
    </row>
    <row r="72" spans="1:7" ht="19.5" customHeight="1">
      <c r="A72" s="53">
        <v>20</v>
      </c>
      <c r="B72" s="54">
        <v>79</v>
      </c>
      <c r="C72" s="55" t="s">
        <v>114</v>
      </c>
      <c r="D72" s="56">
        <v>1963</v>
      </c>
      <c r="E72" s="57" t="s">
        <v>97</v>
      </c>
      <c r="F72" s="58" t="s">
        <v>115</v>
      </c>
      <c r="G72" s="34">
        <f t="shared" si="0"/>
        <v>41</v>
      </c>
    </row>
    <row r="73" spans="1:7" ht="19.5" customHeight="1">
      <c r="A73" s="53">
        <v>21</v>
      </c>
      <c r="B73" s="54">
        <v>92</v>
      </c>
      <c r="C73" s="55" t="s">
        <v>116</v>
      </c>
      <c r="D73" s="56">
        <v>1951</v>
      </c>
      <c r="E73" s="57" t="s">
        <v>40</v>
      </c>
      <c r="F73" s="58" t="s">
        <v>117</v>
      </c>
      <c r="G73" s="34">
        <f t="shared" si="0"/>
        <v>40</v>
      </c>
    </row>
    <row r="74" spans="1:7" ht="19.5" customHeight="1">
      <c r="A74" s="53">
        <v>22</v>
      </c>
      <c r="B74" s="54">
        <v>85</v>
      </c>
      <c r="C74" s="55" t="s">
        <v>118</v>
      </c>
      <c r="D74" s="56">
        <v>1951</v>
      </c>
      <c r="E74" s="57" t="s">
        <v>77</v>
      </c>
      <c r="F74" s="58" t="s">
        <v>119</v>
      </c>
      <c r="G74" s="34">
        <f t="shared" si="0"/>
        <v>39</v>
      </c>
    </row>
    <row r="75" spans="1:7" ht="19.5" customHeight="1">
      <c r="A75" s="53">
        <v>23</v>
      </c>
      <c r="B75" s="54">
        <v>95</v>
      </c>
      <c r="C75" s="55" t="s">
        <v>120</v>
      </c>
      <c r="D75" s="56">
        <v>1959</v>
      </c>
      <c r="E75" s="57" t="s">
        <v>40</v>
      </c>
      <c r="F75" s="58" t="s">
        <v>121</v>
      </c>
      <c r="G75" s="34">
        <f t="shared" si="0"/>
        <v>38</v>
      </c>
    </row>
    <row r="76" spans="1:7" ht="19.5" customHeight="1">
      <c r="A76" s="53">
        <v>24</v>
      </c>
      <c r="B76" s="59">
        <v>81</v>
      </c>
      <c r="C76" s="60" t="s">
        <v>122</v>
      </c>
      <c r="D76" s="61">
        <v>1957</v>
      </c>
      <c r="E76" s="62" t="s">
        <v>123</v>
      </c>
      <c r="F76" s="63" t="s">
        <v>124</v>
      </c>
      <c r="G76" s="40">
        <f t="shared" si="0"/>
        <v>37</v>
      </c>
    </row>
    <row r="77" spans="1:7" ht="18" customHeight="1">
      <c r="A77" s="64" t="s">
        <v>50</v>
      </c>
      <c r="B77" s="65"/>
      <c r="C77" s="66"/>
      <c r="D77" s="51"/>
      <c r="E77" s="65"/>
      <c r="F77" s="67"/>
      <c r="G77" s="65"/>
    </row>
    <row r="78" spans="1:7" ht="19.5" customHeight="1">
      <c r="A78" s="23">
        <v>1</v>
      </c>
      <c r="B78" s="68">
        <v>109</v>
      </c>
      <c r="C78" s="49" t="s">
        <v>125</v>
      </c>
      <c r="D78" s="50">
        <v>2003</v>
      </c>
      <c r="E78" s="51" t="s">
        <v>126</v>
      </c>
      <c r="F78" s="52" t="s">
        <v>127</v>
      </c>
      <c r="G78" s="28">
        <v>60</v>
      </c>
    </row>
    <row r="79" spans="1:7" ht="19.5" customHeight="1">
      <c r="A79" s="69">
        <v>2</v>
      </c>
      <c r="B79" s="70">
        <v>103</v>
      </c>
      <c r="C79" s="55" t="s">
        <v>128</v>
      </c>
      <c r="D79" s="56">
        <v>1996</v>
      </c>
      <c r="E79" s="57" t="s">
        <v>74</v>
      </c>
      <c r="F79" s="58" t="s">
        <v>129</v>
      </c>
      <c r="G79" s="34">
        <f aca="true" t="shared" si="1" ref="G79:G96">G78-1</f>
        <v>59</v>
      </c>
    </row>
    <row r="80" spans="1:7" ht="19.5" customHeight="1">
      <c r="A80" s="69">
        <v>3</v>
      </c>
      <c r="B80" s="70">
        <v>118</v>
      </c>
      <c r="C80" s="55" t="s">
        <v>130</v>
      </c>
      <c r="D80" s="56">
        <v>2000</v>
      </c>
      <c r="E80" s="57" t="s">
        <v>80</v>
      </c>
      <c r="F80" s="58" t="s">
        <v>131</v>
      </c>
      <c r="G80" s="34">
        <f t="shared" si="1"/>
        <v>58</v>
      </c>
    </row>
    <row r="81" spans="1:7" ht="19.5" customHeight="1">
      <c r="A81" s="69">
        <v>4</v>
      </c>
      <c r="B81" s="70">
        <v>106</v>
      </c>
      <c r="C81" s="55" t="s">
        <v>132</v>
      </c>
      <c r="D81" s="56">
        <v>1980</v>
      </c>
      <c r="E81" s="57" t="s">
        <v>77</v>
      </c>
      <c r="F81" s="58" t="s">
        <v>133</v>
      </c>
      <c r="G81" s="34">
        <f t="shared" si="1"/>
        <v>57</v>
      </c>
    </row>
    <row r="82" spans="1:7" ht="19.5" customHeight="1">
      <c r="A82" s="69">
        <v>5</v>
      </c>
      <c r="B82" s="70">
        <v>101</v>
      </c>
      <c r="C82" s="55" t="s">
        <v>134</v>
      </c>
      <c r="D82" s="56">
        <v>1999</v>
      </c>
      <c r="E82" s="57" t="s">
        <v>102</v>
      </c>
      <c r="F82" s="58" t="s">
        <v>135</v>
      </c>
      <c r="G82" s="34">
        <f t="shared" si="1"/>
        <v>56</v>
      </c>
    </row>
    <row r="83" spans="1:7" ht="19.5" customHeight="1">
      <c r="A83" s="69">
        <v>6</v>
      </c>
      <c r="B83" s="70">
        <v>108</v>
      </c>
      <c r="C83" s="55" t="s">
        <v>136</v>
      </c>
      <c r="D83" s="56">
        <v>1987</v>
      </c>
      <c r="E83" s="57" t="s">
        <v>77</v>
      </c>
      <c r="F83" s="58" t="s">
        <v>137</v>
      </c>
      <c r="G83" s="34">
        <f t="shared" si="1"/>
        <v>55</v>
      </c>
    </row>
    <row r="84" spans="1:7" ht="19.5" customHeight="1">
      <c r="A84" s="69">
        <v>7</v>
      </c>
      <c r="B84" s="70">
        <v>117</v>
      </c>
      <c r="C84" s="55" t="s">
        <v>138</v>
      </c>
      <c r="D84" s="56">
        <v>1971</v>
      </c>
      <c r="E84" s="57" t="s">
        <v>80</v>
      </c>
      <c r="F84" s="58" t="s">
        <v>139</v>
      </c>
      <c r="G84" s="34">
        <f t="shared" si="1"/>
        <v>54</v>
      </c>
    </row>
    <row r="85" spans="1:7" ht="19.5" customHeight="1">
      <c r="A85" s="69">
        <v>8</v>
      </c>
      <c r="B85" s="70">
        <v>116</v>
      </c>
      <c r="C85" s="55" t="s">
        <v>140</v>
      </c>
      <c r="D85" s="56">
        <v>1982</v>
      </c>
      <c r="E85" s="57" t="s">
        <v>141</v>
      </c>
      <c r="F85" s="58" t="s">
        <v>142</v>
      </c>
      <c r="G85" s="34">
        <f t="shared" si="1"/>
        <v>53</v>
      </c>
    </row>
    <row r="86" spans="1:7" ht="19.5" customHeight="1">
      <c r="A86" s="69">
        <v>9</v>
      </c>
      <c r="B86" s="70">
        <v>119</v>
      </c>
      <c r="C86" s="55" t="s">
        <v>143</v>
      </c>
      <c r="D86" s="56">
        <v>1968</v>
      </c>
      <c r="E86" s="57" t="s">
        <v>40</v>
      </c>
      <c r="F86" s="58" t="s">
        <v>144</v>
      </c>
      <c r="G86" s="34">
        <f t="shared" si="1"/>
        <v>52</v>
      </c>
    </row>
    <row r="87" spans="1:7" ht="19.5" customHeight="1">
      <c r="A87" s="69">
        <v>10</v>
      </c>
      <c r="B87" s="70">
        <v>112</v>
      </c>
      <c r="C87" s="55" t="s">
        <v>145</v>
      </c>
      <c r="D87" s="56">
        <v>1975</v>
      </c>
      <c r="E87" s="57" t="s">
        <v>38</v>
      </c>
      <c r="F87" s="58" t="s">
        <v>146</v>
      </c>
      <c r="G87" s="34">
        <f t="shared" si="1"/>
        <v>51</v>
      </c>
    </row>
    <row r="88" spans="1:7" ht="19.5" customHeight="1">
      <c r="A88" s="69">
        <v>11</v>
      </c>
      <c r="B88" s="70">
        <v>105</v>
      </c>
      <c r="C88" s="55" t="s">
        <v>147</v>
      </c>
      <c r="D88" s="56">
        <v>1980</v>
      </c>
      <c r="E88" s="57" t="s">
        <v>77</v>
      </c>
      <c r="F88" s="58" t="s">
        <v>148</v>
      </c>
      <c r="G88" s="34">
        <f t="shared" si="1"/>
        <v>50</v>
      </c>
    </row>
    <row r="89" spans="1:7" ht="19.5" customHeight="1">
      <c r="A89" s="69">
        <v>12</v>
      </c>
      <c r="B89" s="70">
        <v>113</v>
      </c>
      <c r="C89" s="55" t="s">
        <v>149</v>
      </c>
      <c r="D89" s="56">
        <v>1974</v>
      </c>
      <c r="E89" s="57" t="s">
        <v>38</v>
      </c>
      <c r="F89" s="58" t="s">
        <v>150</v>
      </c>
      <c r="G89" s="34">
        <f t="shared" si="1"/>
        <v>49</v>
      </c>
    </row>
    <row r="90" spans="1:7" ht="19.5" customHeight="1">
      <c r="A90" s="69">
        <v>13</v>
      </c>
      <c r="B90" s="70">
        <v>102</v>
      </c>
      <c r="C90" s="55" t="s">
        <v>151</v>
      </c>
      <c r="D90" s="56">
        <v>1964</v>
      </c>
      <c r="E90" s="57" t="s">
        <v>97</v>
      </c>
      <c r="F90" s="58" t="s">
        <v>152</v>
      </c>
      <c r="G90" s="34">
        <f t="shared" si="1"/>
        <v>48</v>
      </c>
    </row>
    <row r="91" spans="1:7" ht="19.5" customHeight="1">
      <c r="A91" s="69">
        <v>14</v>
      </c>
      <c r="B91" s="70">
        <v>100</v>
      </c>
      <c r="C91" s="55" t="s">
        <v>153</v>
      </c>
      <c r="D91" s="56">
        <v>1987</v>
      </c>
      <c r="E91" s="57" t="s">
        <v>102</v>
      </c>
      <c r="F91" s="58" t="s">
        <v>154</v>
      </c>
      <c r="G91" s="34">
        <f t="shared" si="1"/>
        <v>47</v>
      </c>
    </row>
    <row r="92" spans="1:7" ht="19.5" customHeight="1">
      <c r="A92" s="69">
        <v>15</v>
      </c>
      <c r="B92" s="70">
        <v>110</v>
      </c>
      <c r="C92" s="55" t="s">
        <v>155</v>
      </c>
      <c r="D92" s="56">
        <v>1967</v>
      </c>
      <c r="E92" s="57" t="s">
        <v>40</v>
      </c>
      <c r="F92" s="58" t="s">
        <v>156</v>
      </c>
      <c r="G92" s="34">
        <f t="shared" si="1"/>
        <v>46</v>
      </c>
    </row>
    <row r="93" spans="1:7" ht="19.5" customHeight="1">
      <c r="A93" s="69">
        <v>16</v>
      </c>
      <c r="B93" s="70">
        <v>114</v>
      </c>
      <c r="C93" s="55" t="s">
        <v>157</v>
      </c>
      <c r="D93" s="56">
        <v>1971</v>
      </c>
      <c r="E93" s="57" t="s">
        <v>158</v>
      </c>
      <c r="F93" s="58" t="s">
        <v>159</v>
      </c>
      <c r="G93" s="34">
        <f t="shared" si="1"/>
        <v>45</v>
      </c>
    </row>
    <row r="94" spans="1:7" ht="19.5" customHeight="1">
      <c r="A94" s="69">
        <v>17</v>
      </c>
      <c r="B94" s="70">
        <v>111</v>
      </c>
      <c r="C94" s="55" t="s">
        <v>160</v>
      </c>
      <c r="D94" s="56">
        <v>1972</v>
      </c>
      <c r="E94" s="57" t="s">
        <v>40</v>
      </c>
      <c r="F94" s="58" t="s">
        <v>161</v>
      </c>
      <c r="G94" s="34">
        <f t="shared" si="1"/>
        <v>44</v>
      </c>
    </row>
    <row r="95" spans="1:7" ht="19.5" customHeight="1">
      <c r="A95" s="69">
        <v>18</v>
      </c>
      <c r="B95" s="70">
        <v>104</v>
      </c>
      <c r="C95" s="55" t="s">
        <v>162</v>
      </c>
      <c r="D95" s="56">
        <v>1973</v>
      </c>
      <c r="E95" s="57" t="s">
        <v>77</v>
      </c>
      <c r="F95" s="58" t="s">
        <v>163</v>
      </c>
      <c r="G95" s="34">
        <f t="shared" si="1"/>
        <v>43</v>
      </c>
    </row>
    <row r="96" spans="1:7" ht="19.5" customHeight="1">
      <c r="A96" s="69">
        <v>19</v>
      </c>
      <c r="B96" s="71">
        <v>107</v>
      </c>
      <c r="C96" s="72" t="s">
        <v>164</v>
      </c>
      <c r="D96" s="73">
        <v>1968</v>
      </c>
      <c r="E96" s="74" t="s">
        <v>77</v>
      </c>
      <c r="F96" s="75" t="s">
        <v>165</v>
      </c>
      <c r="G96" s="34">
        <f t="shared" si="1"/>
        <v>42</v>
      </c>
    </row>
    <row r="97" spans="1:7" ht="19.5" customHeight="1">
      <c r="A97" s="76" t="s">
        <v>41</v>
      </c>
      <c r="B97" s="77">
        <v>115</v>
      </c>
      <c r="C97" s="78" t="s">
        <v>166</v>
      </c>
      <c r="D97" s="79">
        <v>1990</v>
      </c>
      <c r="E97" s="80" t="s">
        <v>49</v>
      </c>
      <c r="F97" s="81" t="s">
        <v>167</v>
      </c>
      <c r="G97" s="82" t="s">
        <v>44</v>
      </c>
    </row>
    <row r="98" ht="13.5"/>
    <row r="99" spans="1:7" ht="33.75" customHeight="1">
      <c r="A99" s="11"/>
      <c r="B99" s="12" t="s">
        <v>68</v>
      </c>
      <c r="C99" s="12"/>
      <c r="D99" s="12"/>
      <c r="E99" s="13" t="s">
        <v>168</v>
      </c>
      <c r="F99" s="13"/>
      <c r="G99" s="13"/>
    </row>
    <row r="100" spans="1:6" ht="14.25">
      <c r="A100" s="83"/>
      <c r="B100" s="84"/>
      <c r="C100" s="84"/>
      <c r="D100" s="84"/>
      <c r="E100" s="85"/>
      <c r="F100" s="86"/>
    </row>
    <row r="101" spans="1:7" ht="26.25">
      <c r="A101" s="87" t="s">
        <v>29</v>
      </c>
      <c r="B101" s="88" t="s">
        <v>30</v>
      </c>
      <c r="C101" s="18" t="s">
        <v>31</v>
      </c>
      <c r="D101" s="19" t="s">
        <v>32</v>
      </c>
      <c r="E101" s="18" t="s">
        <v>33</v>
      </c>
      <c r="F101" s="18" t="s">
        <v>34</v>
      </c>
      <c r="G101" s="18" t="s">
        <v>35</v>
      </c>
    </row>
    <row r="102" spans="1:7" ht="16.5">
      <c r="A102" s="89" t="s">
        <v>36</v>
      </c>
      <c r="B102" s="22"/>
      <c r="C102" s="21"/>
      <c r="D102" s="90"/>
      <c r="E102" s="21"/>
      <c r="F102" s="21"/>
      <c r="G102" s="21"/>
    </row>
    <row r="103" spans="1:7" ht="19.5" customHeight="1">
      <c r="A103" s="47">
        <v>1</v>
      </c>
      <c r="B103" s="48">
        <v>60</v>
      </c>
      <c r="C103" s="49" t="s">
        <v>169</v>
      </c>
      <c r="D103" s="50">
        <v>2004</v>
      </c>
      <c r="E103" s="51" t="s">
        <v>77</v>
      </c>
      <c r="F103" s="52" t="s">
        <v>170</v>
      </c>
      <c r="G103" s="28">
        <v>120</v>
      </c>
    </row>
    <row r="104" spans="1:7" ht="19.5" customHeight="1">
      <c r="A104" s="53">
        <v>2</v>
      </c>
      <c r="B104" s="54">
        <v>66</v>
      </c>
      <c r="C104" s="55" t="s">
        <v>171</v>
      </c>
      <c r="D104" s="56">
        <v>1976</v>
      </c>
      <c r="E104" s="57" t="s">
        <v>172</v>
      </c>
      <c r="F104" s="58" t="s">
        <v>173</v>
      </c>
      <c r="G104" s="34">
        <f aca="true" t="shared" si="2" ref="G104:G113">G103-1.5</f>
        <v>118.5</v>
      </c>
    </row>
    <row r="105" spans="1:7" ht="19.5" customHeight="1">
      <c r="A105" s="53">
        <v>3</v>
      </c>
      <c r="B105" s="54">
        <v>64</v>
      </c>
      <c r="C105" s="55" t="s">
        <v>174</v>
      </c>
      <c r="D105" s="56">
        <v>1981</v>
      </c>
      <c r="E105" s="57" t="s">
        <v>40</v>
      </c>
      <c r="F105" s="58" t="s">
        <v>175</v>
      </c>
      <c r="G105" s="34">
        <f t="shared" si="2"/>
        <v>117</v>
      </c>
    </row>
    <row r="106" spans="1:7" ht="19.5" customHeight="1">
      <c r="A106" s="53">
        <v>4</v>
      </c>
      <c r="B106" s="54">
        <v>61</v>
      </c>
      <c r="C106" s="55" t="s">
        <v>176</v>
      </c>
      <c r="D106" s="56">
        <v>1967</v>
      </c>
      <c r="E106" s="57" t="s">
        <v>77</v>
      </c>
      <c r="F106" s="58" t="s">
        <v>177</v>
      </c>
      <c r="G106" s="34">
        <f t="shared" si="2"/>
        <v>115.5</v>
      </c>
    </row>
    <row r="107" spans="1:7" ht="19.5" customHeight="1">
      <c r="A107" s="53">
        <v>5</v>
      </c>
      <c r="B107" s="54">
        <v>65</v>
      </c>
      <c r="C107" s="55" t="s">
        <v>178</v>
      </c>
      <c r="D107" s="56">
        <v>1969</v>
      </c>
      <c r="E107" s="57" t="s">
        <v>38</v>
      </c>
      <c r="F107" s="58" t="s">
        <v>179</v>
      </c>
      <c r="G107" s="34">
        <f t="shared" si="2"/>
        <v>114</v>
      </c>
    </row>
    <row r="108" spans="1:7" ht="19.5" customHeight="1">
      <c r="A108" s="53">
        <v>6</v>
      </c>
      <c r="B108" s="54">
        <v>56</v>
      </c>
      <c r="C108" s="55" t="s">
        <v>180</v>
      </c>
      <c r="D108" s="56">
        <v>1962</v>
      </c>
      <c r="E108" s="57" t="s">
        <v>181</v>
      </c>
      <c r="F108" s="58" t="s">
        <v>182</v>
      </c>
      <c r="G108" s="34">
        <f t="shared" si="2"/>
        <v>112.5</v>
      </c>
    </row>
    <row r="109" spans="1:7" ht="19.5" customHeight="1">
      <c r="A109" s="53">
        <v>7</v>
      </c>
      <c r="B109" s="54">
        <v>57</v>
      </c>
      <c r="C109" s="55" t="s">
        <v>183</v>
      </c>
      <c r="D109" s="56">
        <v>1954</v>
      </c>
      <c r="E109" s="57" t="s">
        <v>77</v>
      </c>
      <c r="F109" s="58" t="s">
        <v>184</v>
      </c>
      <c r="G109" s="34">
        <f t="shared" si="2"/>
        <v>111</v>
      </c>
    </row>
    <row r="110" spans="1:7" ht="19.5" customHeight="1">
      <c r="A110" s="53">
        <v>8</v>
      </c>
      <c r="B110" s="54">
        <v>58</v>
      </c>
      <c r="C110" s="55" t="s">
        <v>185</v>
      </c>
      <c r="D110" s="56">
        <v>1949</v>
      </c>
      <c r="E110" s="57" t="s">
        <v>77</v>
      </c>
      <c r="F110" s="58" t="s">
        <v>186</v>
      </c>
      <c r="G110" s="34">
        <f t="shared" si="2"/>
        <v>109.5</v>
      </c>
    </row>
    <row r="111" spans="1:7" ht="19.5" customHeight="1">
      <c r="A111" s="53">
        <v>9</v>
      </c>
      <c r="B111" s="54">
        <v>63</v>
      </c>
      <c r="C111" s="55" t="s">
        <v>187</v>
      </c>
      <c r="D111" s="56">
        <v>1948</v>
      </c>
      <c r="E111" s="57" t="s">
        <v>188</v>
      </c>
      <c r="F111" s="58" t="s">
        <v>189</v>
      </c>
      <c r="G111" s="34">
        <f t="shared" si="2"/>
        <v>108</v>
      </c>
    </row>
    <row r="112" spans="1:7" ht="19.5" customHeight="1">
      <c r="A112" s="53">
        <v>10</v>
      </c>
      <c r="B112" s="54">
        <v>62</v>
      </c>
      <c r="C112" s="55" t="s">
        <v>190</v>
      </c>
      <c r="D112" s="56">
        <v>1961</v>
      </c>
      <c r="E112" s="57" t="s">
        <v>188</v>
      </c>
      <c r="F112" s="58" t="s">
        <v>191</v>
      </c>
      <c r="G112" s="34">
        <f t="shared" si="2"/>
        <v>106.5</v>
      </c>
    </row>
    <row r="113" spans="1:7" ht="19.5" customHeight="1">
      <c r="A113" s="53">
        <v>11</v>
      </c>
      <c r="B113" s="59">
        <v>59</v>
      </c>
      <c r="C113" s="60" t="s">
        <v>192</v>
      </c>
      <c r="D113" s="61">
        <v>1948</v>
      </c>
      <c r="E113" s="62" t="s">
        <v>77</v>
      </c>
      <c r="F113" s="63" t="s">
        <v>193</v>
      </c>
      <c r="G113" s="40">
        <f t="shared" si="2"/>
        <v>105</v>
      </c>
    </row>
    <row r="114" spans="1:7" ht="18" customHeight="1">
      <c r="A114" s="91" t="s">
        <v>50</v>
      </c>
      <c r="B114" s="92"/>
      <c r="C114" s="93"/>
      <c r="D114" s="94"/>
      <c r="E114" s="92"/>
      <c r="F114" s="95"/>
      <c r="G114" s="92"/>
    </row>
    <row r="115" spans="1:7" ht="19.5" customHeight="1">
      <c r="A115" s="47">
        <v>1</v>
      </c>
      <c r="B115" s="48">
        <v>70</v>
      </c>
      <c r="C115" s="49" t="s">
        <v>194</v>
      </c>
      <c r="D115" s="50">
        <v>1975</v>
      </c>
      <c r="E115" s="51" t="s">
        <v>77</v>
      </c>
      <c r="F115" s="96" t="s">
        <v>195</v>
      </c>
      <c r="G115" s="28">
        <v>120</v>
      </c>
    </row>
    <row r="116" spans="1:7" ht="19.5" customHeight="1">
      <c r="A116" s="53">
        <v>2</v>
      </c>
      <c r="B116" s="54">
        <v>76</v>
      </c>
      <c r="C116" s="55" t="s">
        <v>196</v>
      </c>
      <c r="D116" s="56">
        <v>1976</v>
      </c>
      <c r="E116" s="57" t="s">
        <v>197</v>
      </c>
      <c r="F116" s="97" t="s">
        <v>198</v>
      </c>
      <c r="G116" s="34">
        <f aca="true" t="shared" si="3" ref="G116:G124">G115-1.5</f>
        <v>118.5</v>
      </c>
    </row>
    <row r="117" spans="1:7" ht="19.5" customHeight="1">
      <c r="A117" s="53">
        <v>3</v>
      </c>
      <c r="B117" s="54">
        <v>68</v>
      </c>
      <c r="C117" s="55" t="s">
        <v>199</v>
      </c>
      <c r="D117" s="56">
        <v>1974</v>
      </c>
      <c r="E117" s="57" t="s">
        <v>77</v>
      </c>
      <c r="F117" s="97" t="s">
        <v>200</v>
      </c>
      <c r="G117" s="34">
        <f t="shared" si="3"/>
        <v>117</v>
      </c>
    </row>
    <row r="118" spans="1:7" ht="19.5" customHeight="1">
      <c r="A118" s="53">
        <v>4</v>
      </c>
      <c r="B118" s="54">
        <v>71</v>
      </c>
      <c r="C118" s="55" t="s">
        <v>201</v>
      </c>
      <c r="D118" s="56">
        <v>1981</v>
      </c>
      <c r="E118" s="57" t="s">
        <v>77</v>
      </c>
      <c r="F118" s="97" t="s">
        <v>202</v>
      </c>
      <c r="G118" s="34">
        <f t="shared" si="3"/>
        <v>115.5</v>
      </c>
    </row>
    <row r="119" spans="1:7" ht="19.5" customHeight="1">
      <c r="A119" s="53">
        <v>5</v>
      </c>
      <c r="B119" s="54">
        <v>72</v>
      </c>
      <c r="C119" s="55" t="s">
        <v>203</v>
      </c>
      <c r="D119" s="56">
        <v>2001</v>
      </c>
      <c r="E119" s="57" t="s">
        <v>188</v>
      </c>
      <c r="F119" s="97" t="s">
        <v>204</v>
      </c>
      <c r="G119" s="34">
        <f t="shared" si="3"/>
        <v>114</v>
      </c>
    </row>
    <row r="120" spans="1:7" ht="19.5" customHeight="1">
      <c r="A120" s="53">
        <v>6</v>
      </c>
      <c r="B120" s="54">
        <v>75</v>
      </c>
      <c r="C120" s="55" t="s">
        <v>205</v>
      </c>
      <c r="D120" s="56">
        <v>1973</v>
      </c>
      <c r="E120" s="57" t="s">
        <v>206</v>
      </c>
      <c r="F120" s="97" t="s">
        <v>207</v>
      </c>
      <c r="G120" s="34">
        <f t="shared" si="3"/>
        <v>112.5</v>
      </c>
    </row>
    <row r="121" spans="1:7" ht="19.5" customHeight="1">
      <c r="A121" s="53">
        <v>7</v>
      </c>
      <c r="B121" s="54">
        <v>73</v>
      </c>
      <c r="C121" s="55" t="s">
        <v>208</v>
      </c>
      <c r="D121" s="56">
        <v>1956</v>
      </c>
      <c r="E121" s="57" t="s">
        <v>40</v>
      </c>
      <c r="F121" s="97" t="s">
        <v>209</v>
      </c>
      <c r="G121" s="34">
        <f t="shared" si="3"/>
        <v>111</v>
      </c>
    </row>
    <row r="122" spans="1:7" ht="19.5" customHeight="1">
      <c r="A122" s="53">
        <v>8</v>
      </c>
      <c r="B122" s="54">
        <v>69</v>
      </c>
      <c r="C122" s="55" t="s">
        <v>210</v>
      </c>
      <c r="D122" s="56">
        <v>1962</v>
      </c>
      <c r="E122" s="57" t="s">
        <v>77</v>
      </c>
      <c r="F122" s="97" t="s">
        <v>211</v>
      </c>
      <c r="G122" s="34">
        <f t="shared" si="3"/>
        <v>109.5</v>
      </c>
    </row>
    <row r="123" spans="1:7" ht="19.5" customHeight="1">
      <c r="A123" s="53">
        <v>9</v>
      </c>
      <c r="B123" s="54">
        <v>67</v>
      </c>
      <c r="C123" s="55" t="s">
        <v>212</v>
      </c>
      <c r="D123" s="56">
        <v>1968</v>
      </c>
      <c r="E123" s="57" t="s">
        <v>102</v>
      </c>
      <c r="F123" s="97" t="s">
        <v>213</v>
      </c>
      <c r="G123" s="34">
        <f t="shared" si="3"/>
        <v>108</v>
      </c>
    </row>
    <row r="124" spans="1:7" ht="19.5" customHeight="1">
      <c r="A124" s="98">
        <v>10</v>
      </c>
      <c r="B124" s="59">
        <v>74</v>
      </c>
      <c r="C124" s="60" t="s">
        <v>214</v>
      </c>
      <c r="D124" s="61">
        <v>1974</v>
      </c>
      <c r="E124" s="62" t="s">
        <v>38</v>
      </c>
      <c r="F124" s="99" t="s">
        <v>215</v>
      </c>
      <c r="G124" s="40">
        <f t="shared" si="3"/>
        <v>106.5</v>
      </c>
    </row>
    <row r="125" ht="13.5"/>
    <row r="126" spans="1:7" ht="33.75" customHeight="1">
      <c r="A126" s="11"/>
      <c r="B126" s="12" t="s">
        <v>68</v>
      </c>
      <c r="C126" s="12"/>
      <c r="D126" s="12"/>
      <c r="E126" s="13" t="s">
        <v>216</v>
      </c>
      <c r="F126" s="13"/>
      <c r="G126" s="13"/>
    </row>
    <row r="127" spans="1:6" ht="14.25">
      <c r="A127" s="83"/>
      <c r="B127" s="84"/>
      <c r="C127" s="84"/>
      <c r="D127" s="84"/>
      <c r="E127" s="85"/>
      <c r="F127" s="86"/>
    </row>
    <row r="128" spans="1:7" ht="26.25">
      <c r="A128" s="41" t="s">
        <v>29</v>
      </c>
      <c r="B128" s="100" t="s">
        <v>30</v>
      </c>
      <c r="C128" s="18" t="s">
        <v>31</v>
      </c>
      <c r="D128" s="19" t="s">
        <v>32</v>
      </c>
      <c r="E128" s="18" t="s">
        <v>33</v>
      </c>
      <c r="F128" s="18" t="s">
        <v>34</v>
      </c>
      <c r="G128" s="18" t="s">
        <v>35</v>
      </c>
    </row>
    <row r="129" spans="1:7" ht="16.5">
      <c r="A129" s="89" t="s">
        <v>36</v>
      </c>
      <c r="B129" s="22"/>
      <c r="C129" s="21"/>
      <c r="D129" s="90"/>
      <c r="E129" s="21"/>
      <c r="F129" s="21"/>
      <c r="G129" s="21"/>
    </row>
    <row r="130" spans="1:7" ht="19.5" customHeight="1">
      <c r="A130" s="47">
        <v>1</v>
      </c>
      <c r="B130" s="48">
        <v>35</v>
      </c>
      <c r="C130" s="49" t="s">
        <v>217</v>
      </c>
      <c r="D130" s="50">
        <v>1986</v>
      </c>
      <c r="E130" s="51" t="s">
        <v>77</v>
      </c>
      <c r="F130" s="52" t="s">
        <v>218</v>
      </c>
      <c r="G130" s="28">
        <v>300</v>
      </c>
    </row>
    <row r="131" spans="1:7" ht="19.5" customHeight="1">
      <c r="A131" s="53">
        <v>2</v>
      </c>
      <c r="B131" s="54">
        <v>43</v>
      </c>
      <c r="C131" s="55" t="s">
        <v>219</v>
      </c>
      <c r="D131" s="56">
        <v>1982</v>
      </c>
      <c r="E131" s="57" t="s">
        <v>188</v>
      </c>
      <c r="F131" s="58" t="s">
        <v>220</v>
      </c>
      <c r="G131" s="34">
        <f aca="true" t="shared" si="4" ref="G131:G147">G130-2</f>
        <v>298</v>
      </c>
    </row>
    <row r="132" spans="1:7" ht="19.5" customHeight="1">
      <c r="A132" s="53">
        <v>3</v>
      </c>
      <c r="B132" s="54">
        <v>37</v>
      </c>
      <c r="C132" s="55" t="s">
        <v>221</v>
      </c>
      <c r="D132" s="56">
        <v>1962</v>
      </c>
      <c r="E132" s="57" t="s">
        <v>77</v>
      </c>
      <c r="F132" s="58" t="s">
        <v>222</v>
      </c>
      <c r="G132" s="34">
        <f t="shared" si="4"/>
        <v>296</v>
      </c>
    </row>
    <row r="133" spans="1:7" ht="19.5" customHeight="1">
      <c r="A133" s="53">
        <v>4</v>
      </c>
      <c r="B133" s="54">
        <v>46</v>
      </c>
      <c r="C133" s="55" t="s">
        <v>223</v>
      </c>
      <c r="D133" s="56">
        <v>1962</v>
      </c>
      <c r="E133" s="57" t="s">
        <v>158</v>
      </c>
      <c r="F133" s="58" t="s">
        <v>224</v>
      </c>
      <c r="G133" s="34">
        <f t="shared" si="4"/>
        <v>294</v>
      </c>
    </row>
    <row r="134" spans="1:7" ht="19.5" customHeight="1">
      <c r="A134" s="53">
        <v>5</v>
      </c>
      <c r="B134" s="54">
        <v>33</v>
      </c>
      <c r="C134" s="55" t="s">
        <v>225</v>
      </c>
      <c r="D134" s="56">
        <v>1982</v>
      </c>
      <c r="E134" s="57" t="s">
        <v>226</v>
      </c>
      <c r="F134" s="58" t="s">
        <v>227</v>
      </c>
      <c r="G134" s="34">
        <f t="shared" si="4"/>
        <v>292</v>
      </c>
    </row>
    <row r="135" spans="1:7" ht="19.5" customHeight="1">
      <c r="A135" s="53">
        <v>6</v>
      </c>
      <c r="B135" s="54">
        <v>47</v>
      </c>
      <c r="C135" s="55" t="s">
        <v>228</v>
      </c>
      <c r="D135" s="56">
        <v>1975</v>
      </c>
      <c r="E135" s="57" t="s">
        <v>141</v>
      </c>
      <c r="F135" s="58" t="s">
        <v>229</v>
      </c>
      <c r="G135" s="34">
        <f t="shared" si="4"/>
        <v>290</v>
      </c>
    </row>
    <row r="136" spans="1:7" ht="19.5" customHeight="1">
      <c r="A136" s="53">
        <v>7</v>
      </c>
      <c r="B136" s="54">
        <v>44</v>
      </c>
      <c r="C136" s="55" t="s">
        <v>230</v>
      </c>
      <c r="D136" s="56">
        <v>1964</v>
      </c>
      <c r="E136" s="57" t="s">
        <v>40</v>
      </c>
      <c r="F136" s="58" t="s">
        <v>231</v>
      </c>
      <c r="G136" s="34">
        <f t="shared" si="4"/>
        <v>288</v>
      </c>
    </row>
    <row r="137" spans="1:7" ht="19.5" customHeight="1">
      <c r="A137" s="53">
        <v>8</v>
      </c>
      <c r="B137" s="54">
        <v>39</v>
      </c>
      <c r="C137" s="55" t="s">
        <v>232</v>
      </c>
      <c r="D137" s="56">
        <v>1971</v>
      </c>
      <c r="E137" s="57" t="s">
        <v>77</v>
      </c>
      <c r="F137" s="58" t="s">
        <v>233</v>
      </c>
      <c r="G137" s="34">
        <f t="shared" si="4"/>
        <v>286</v>
      </c>
    </row>
    <row r="138" spans="1:7" ht="19.5" customHeight="1">
      <c r="A138" s="53">
        <v>9</v>
      </c>
      <c r="B138" s="54">
        <v>42</v>
      </c>
      <c r="C138" s="55" t="s">
        <v>234</v>
      </c>
      <c r="D138" s="56">
        <v>1990</v>
      </c>
      <c r="E138" s="57" t="s">
        <v>77</v>
      </c>
      <c r="F138" s="58" t="s">
        <v>235</v>
      </c>
      <c r="G138" s="34">
        <f t="shared" si="4"/>
        <v>284</v>
      </c>
    </row>
    <row r="139" spans="1:7" ht="19.5" customHeight="1">
      <c r="A139" s="53">
        <v>10</v>
      </c>
      <c r="B139" s="54">
        <v>38</v>
      </c>
      <c r="C139" s="55" t="s">
        <v>236</v>
      </c>
      <c r="D139" s="56">
        <v>1951</v>
      </c>
      <c r="E139" s="57" t="s">
        <v>77</v>
      </c>
      <c r="F139" s="58" t="s">
        <v>237</v>
      </c>
      <c r="G139" s="34">
        <f t="shared" si="4"/>
        <v>282</v>
      </c>
    </row>
    <row r="140" spans="1:7" ht="19.5" customHeight="1">
      <c r="A140" s="53">
        <v>11</v>
      </c>
      <c r="B140" s="54">
        <v>48</v>
      </c>
      <c r="C140" s="55" t="s">
        <v>238</v>
      </c>
      <c r="D140" s="56">
        <v>1959</v>
      </c>
      <c r="E140" s="57" t="s">
        <v>206</v>
      </c>
      <c r="F140" s="58" t="s">
        <v>239</v>
      </c>
      <c r="G140" s="34">
        <f t="shared" si="4"/>
        <v>280</v>
      </c>
    </row>
    <row r="141" spans="1:7" ht="19.5" customHeight="1">
      <c r="A141" s="53">
        <v>12</v>
      </c>
      <c r="B141" s="54">
        <v>40</v>
      </c>
      <c r="C141" s="55" t="s">
        <v>240</v>
      </c>
      <c r="D141" s="56">
        <v>1956</v>
      </c>
      <c r="E141" s="57" t="s">
        <v>77</v>
      </c>
      <c r="F141" s="58" t="s">
        <v>241</v>
      </c>
      <c r="G141" s="34">
        <f t="shared" si="4"/>
        <v>278</v>
      </c>
    </row>
    <row r="142" spans="1:7" ht="19.5" customHeight="1">
      <c r="A142" s="53">
        <v>13</v>
      </c>
      <c r="B142" s="54">
        <v>31</v>
      </c>
      <c r="C142" s="55" t="s">
        <v>242</v>
      </c>
      <c r="D142" s="56">
        <v>1962</v>
      </c>
      <c r="E142" s="57" t="s">
        <v>102</v>
      </c>
      <c r="F142" s="58" t="s">
        <v>243</v>
      </c>
      <c r="G142" s="34">
        <f t="shared" si="4"/>
        <v>276</v>
      </c>
    </row>
    <row r="143" spans="1:7" ht="19.5" customHeight="1">
      <c r="A143" s="53">
        <v>14</v>
      </c>
      <c r="B143" s="54">
        <v>45</v>
      </c>
      <c r="C143" s="55" t="s">
        <v>244</v>
      </c>
      <c r="D143" s="56">
        <v>1977</v>
      </c>
      <c r="E143" s="57" t="s">
        <v>38</v>
      </c>
      <c r="F143" s="58" t="s">
        <v>245</v>
      </c>
      <c r="G143" s="34">
        <f t="shared" si="4"/>
        <v>274</v>
      </c>
    </row>
    <row r="144" spans="1:7" ht="19.5" customHeight="1">
      <c r="A144" s="53">
        <v>15</v>
      </c>
      <c r="B144" s="54">
        <v>32</v>
      </c>
      <c r="C144" s="55" t="s">
        <v>246</v>
      </c>
      <c r="D144" s="56">
        <v>1969</v>
      </c>
      <c r="E144" s="57" t="s">
        <v>102</v>
      </c>
      <c r="F144" s="58" t="s">
        <v>247</v>
      </c>
      <c r="G144" s="34">
        <f t="shared" si="4"/>
        <v>272</v>
      </c>
    </row>
    <row r="145" spans="1:7" ht="19.5" customHeight="1">
      <c r="A145" s="53">
        <v>16</v>
      </c>
      <c r="B145" s="54">
        <v>36</v>
      </c>
      <c r="C145" s="55" t="s">
        <v>248</v>
      </c>
      <c r="D145" s="56">
        <v>1977</v>
      </c>
      <c r="E145" s="57" t="s">
        <v>77</v>
      </c>
      <c r="F145" s="58" t="s">
        <v>249</v>
      </c>
      <c r="G145" s="34">
        <f t="shared" si="4"/>
        <v>270</v>
      </c>
    </row>
    <row r="146" spans="1:7" ht="19.5" customHeight="1">
      <c r="A146" s="53">
        <v>17</v>
      </c>
      <c r="B146" s="54">
        <v>34</v>
      </c>
      <c r="C146" s="55" t="s">
        <v>250</v>
      </c>
      <c r="D146" s="56">
        <v>1962</v>
      </c>
      <c r="E146" s="57" t="s">
        <v>226</v>
      </c>
      <c r="F146" s="58" t="s">
        <v>251</v>
      </c>
      <c r="G146" s="34">
        <f t="shared" si="4"/>
        <v>268</v>
      </c>
    </row>
    <row r="147" spans="1:7" ht="19.5" customHeight="1">
      <c r="A147" s="98">
        <v>18</v>
      </c>
      <c r="B147" s="59">
        <v>41</v>
      </c>
      <c r="C147" s="60" t="s">
        <v>252</v>
      </c>
      <c r="D147" s="61">
        <v>1962</v>
      </c>
      <c r="E147" s="62" t="s">
        <v>77</v>
      </c>
      <c r="F147" s="63" t="s">
        <v>253</v>
      </c>
      <c r="G147" s="40">
        <f t="shared" si="4"/>
        <v>266</v>
      </c>
    </row>
    <row r="148" spans="1:7" ht="19.5" customHeight="1">
      <c r="A148" s="101" t="s">
        <v>50</v>
      </c>
      <c r="B148" s="102"/>
      <c r="C148" s="43"/>
      <c r="D148" s="103"/>
      <c r="E148" s="104"/>
      <c r="F148" s="105"/>
      <c r="G148" s="102"/>
    </row>
    <row r="149" spans="1:7" ht="19.5" customHeight="1">
      <c r="A149" s="47">
        <v>1</v>
      </c>
      <c r="B149" s="48">
        <v>55</v>
      </c>
      <c r="C149" s="49" t="s">
        <v>254</v>
      </c>
      <c r="D149" s="50">
        <v>1997</v>
      </c>
      <c r="E149" s="51" t="s">
        <v>206</v>
      </c>
      <c r="F149" s="52" t="s">
        <v>255</v>
      </c>
      <c r="G149" s="28">
        <v>300</v>
      </c>
    </row>
    <row r="150" spans="1:7" ht="19.5" customHeight="1">
      <c r="A150" s="53">
        <v>2</v>
      </c>
      <c r="B150" s="54">
        <v>52</v>
      </c>
      <c r="C150" s="55" t="s">
        <v>256</v>
      </c>
      <c r="D150" s="56">
        <v>1980</v>
      </c>
      <c r="E150" s="57" t="s">
        <v>226</v>
      </c>
      <c r="F150" s="58" t="s">
        <v>257</v>
      </c>
      <c r="G150" s="106">
        <f aca="true" t="shared" si="5" ref="G150:G155">G149-2</f>
        <v>298</v>
      </c>
    </row>
    <row r="151" spans="1:7" ht="19.5" customHeight="1">
      <c r="A151" s="53">
        <v>3</v>
      </c>
      <c r="B151" s="54">
        <v>53</v>
      </c>
      <c r="C151" s="55" t="s">
        <v>258</v>
      </c>
      <c r="D151" s="56">
        <v>1975</v>
      </c>
      <c r="E151" s="57" t="s">
        <v>77</v>
      </c>
      <c r="F151" s="58" t="s">
        <v>259</v>
      </c>
      <c r="G151" s="106">
        <f t="shared" si="5"/>
        <v>296</v>
      </c>
    </row>
    <row r="152" spans="1:7" ht="19.5" customHeight="1">
      <c r="A152" s="53">
        <v>4</v>
      </c>
      <c r="B152" s="54">
        <v>51</v>
      </c>
      <c r="C152" s="55" t="s">
        <v>260</v>
      </c>
      <c r="D152" s="56">
        <v>1958</v>
      </c>
      <c r="E152" s="57" t="s">
        <v>74</v>
      </c>
      <c r="F152" s="58" t="s">
        <v>261</v>
      </c>
      <c r="G152" s="106">
        <f t="shared" si="5"/>
        <v>294</v>
      </c>
    </row>
    <row r="153" spans="1:7" ht="19.5" customHeight="1">
      <c r="A153" s="53">
        <v>5</v>
      </c>
      <c r="B153" s="54">
        <v>54</v>
      </c>
      <c r="C153" s="55" t="s">
        <v>262</v>
      </c>
      <c r="D153" s="56">
        <v>1956</v>
      </c>
      <c r="E153" s="57" t="s">
        <v>38</v>
      </c>
      <c r="F153" s="58" t="s">
        <v>263</v>
      </c>
      <c r="G153" s="106">
        <f t="shared" si="5"/>
        <v>292</v>
      </c>
    </row>
    <row r="154" spans="1:7" ht="19.5" customHeight="1">
      <c r="A154" s="53">
        <v>6</v>
      </c>
      <c r="B154" s="54">
        <v>50</v>
      </c>
      <c r="C154" s="55" t="s">
        <v>264</v>
      </c>
      <c r="D154" s="56">
        <v>1975</v>
      </c>
      <c r="E154" s="57" t="s">
        <v>102</v>
      </c>
      <c r="F154" s="58" t="s">
        <v>265</v>
      </c>
      <c r="G154" s="106">
        <f t="shared" si="5"/>
        <v>290</v>
      </c>
    </row>
    <row r="155" spans="1:7" ht="19.5" customHeight="1">
      <c r="A155" s="98">
        <v>7</v>
      </c>
      <c r="B155" s="59">
        <v>49</v>
      </c>
      <c r="C155" s="60" t="s">
        <v>266</v>
      </c>
      <c r="D155" s="61">
        <v>1957</v>
      </c>
      <c r="E155" s="62" t="s">
        <v>102</v>
      </c>
      <c r="F155" s="63" t="s">
        <v>267</v>
      </c>
      <c r="G155" s="82">
        <f t="shared" si="5"/>
        <v>288</v>
      </c>
    </row>
    <row r="156" ht="13.5"/>
    <row r="157" spans="1:7" ht="31.5" customHeight="1">
      <c r="A157" s="11"/>
      <c r="B157" s="12" t="s">
        <v>68</v>
      </c>
      <c r="C157" s="12"/>
      <c r="D157" s="12"/>
      <c r="E157" s="13" t="s">
        <v>268</v>
      </c>
      <c r="F157" s="13"/>
      <c r="G157" s="13"/>
    </row>
    <row r="158" spans="1:6" ht="14.25">
      <c r="A158" s="83"/>
      <c r="B158" s="84"/>
      <c r="C158" s="84"/>
      <c r="D158" s="84"/>
      <c r="E158" s="85"/>
      <c r="F158" s="86"/>
    </row>
    <row r="159" spans="1:7" ht="26.25">
      <c r="A159" s="16" t="s">
        <v>29</v>
      </c>
      <c r="B159" s="46" t="s">
        <v>30</v>
      </c>
      <c r="C159" s="18" t="s">
        <v>31</v>
      </c>
      <c r="D159" s="19" t="s">
        <v>32</v>
      </c>
      <c r="E159" s="18" t="s">
        <v>33</v>
      </c>
      <c r="F159" s="18" t="s">
        <v>34</v>
      </c>
      <c r="G159" s="18" t="s">
        <v>35</v>
      </c>
    </row>
    <row r="160" spans="1:7" ht="16.5">
      <c r="A160" s="107" t="s">
        <v>36</v>
      </c>
      <c r="B160" s="108"/>
      <c r="C160" s="109"/>
      <c r="D160" s="110"/>
      <c r="E160" s="109"/>
      <c r="F160" s="109"/>
      <c r="G160" s="109"/>
    </row>
    <row r="161" spans="1:7" ht="19.5" customHeight="1">
      <c r="A161" s="23">
        <v>1</v>
      </c>
      <c r="B161" s="68">
        <v>20</v>
      </c>
      <c r="C161" s="49" t="s">
        <v>269</v>
      </c>
      <c r="D161" s="50">
        <v>1978</v>
      </c>
      <c r="E161" s="51" t="s">
        <v>172</v>
      </c>
      <c r="F161" s="52" t="s">
        <v>270</v>
      </c>
      <c r="G161" s="28">
        <v>450</v>
      </c>
    </row>
    <row r="162" spans="1:7" ht="19.5" customHeight="1">
      <c r="A162" s="69">
        <v>2</v>
      </c>
      <c r="B162" s="70">
        <v>21</v>
      </c>
      <c r="C162" s="55" t="s">
        <v>271</v>
      </c>
      <c r="D162" s="56">
        <v>1978</v>
      </c>
      <c r="E162" s="57" t="s">
        <v>172</v>
      </c>
      <c r="F162" s="58" t="s">
        <v>272</v>
      </c>
      <c r="G162" s="34">
        <f>G161-10</f>
        <v>440</v>
      </c>
    </row>
    <row r="163" spans="1:7" ht="19.5" customHeight="1">
      <c r="A163" s="69">
        <v>3</v>
      </c>
      <c r="B163" s="70">
        <v>12</v>
      </c>
      <c r="C163" s="55" t="s">
        <v>273</v>
      </c>
      <c r="D163" s="56">
        <v>1966</v>
      </c>
      <c r="E163" s="57" t="s">
        <v>77</v>
      </c>
      <c r="F163" s="58" t="s">
        <v>274</v>
      </c>
      <c r="G163" s="34">
        <f>G162-8</f>
        <v>432</v>
      </c>
    </row>
    <row r="164" spans="1:7" ht="19.5" customHeight="1">
      <c r="A164" s="69">
        <v>4</v>
      </c>
      <c r="B164" s="70">
        <v>1</v>
      </c>
      <c r="C164" s="55" t="s">
        <v>275</v>
      </c>
      <c r="D164" s="56">
        <v>1981</v>
      </c>
      <c r="E164" s="57" t="s">
        <v>102</v>
      </c>
      <c r="F164" s="58" t="s">
        <v>276</v>
      </c>
      <c r="G164" s="34">
        <f>G163-6</f>
        <v>426</v>
      </c>
    </row>
    <row r="165" spans="1:7" ht="19.5" customHeight="1">
      <c r="A165" s="69">
        <v>5</v>
      </c>
      <c r="B165" s="70">
        <v>17</v>
      </c>
      <c r="C165" s="55" t="s">
        <v>277</v>
      </c>
      <c r="D165" s="56">
        <v>1992</v>
      </c>
      <c r="E165" s="57" t="s">
        <v>188</v>
      </c>
      <c r="F165" s="58" t="s">
        <v>278</v>
      </c>
      <c r="G165" s="34">
        <f>G164-5</f>
        <v>421</v>
      </c>
    </row>
    <row r="166" spans="1:7" ht="19.5" customHeight="1">
      <c r="A166" s="69">
        <v>6</v>
      </c>
      <c r="B166" s="70">
        <v>15</v>
      </c>
      <c r="C166" s="55" t="s">
        <v>279</v>
      </c>
      <c r="D166" s="56">
        <v>1970</v>
      </c>
      <c r="E166" s="57" t="s">
        <v>77</v>
      </c>
      <c r="F166" s="58" t="s">
        <v>280</v>
      </c>
      <c r="G166" s="34">
        <f>G165-4</f>
        <v>417</v>
      </c>
    </row>
    <row r="167" spans="1:7" ht="19.5" customHeight="1">
      <c r="A167" s="69">
        <v>7</v>
      </c>
      <c r="B167" s="70">
        <v>10</v>
      </c>
      <c r="C167" s="55" t="s">
        <v>281</v>
      </c>
      <c r="D167" s="56">
        <v>1976</v>
      </c>
      <c r="E167" s="57" t="s">
        <v>77</v>
      </c>
      <c r="F167" s="58" t="s">
        <v>282</v>
      </c>
      <c r="G167" s="34">
        <f aca="true" t="shared" si="6" ref="G167:G180">G166-3</f>
        <v>414</v>
      </c>
    </row>
    <row r="168" spans="1:7" ht="19.5" customHeight="1">
      <c r="A168" s="69">
        <v>8</v>
      </c>
      <c r="B168" s="70">
        <v>11</v>
      </c>
      <c r="C168" s="55" t="s">
        <v>283</v>
      </c>
      <c r="D168" s="56">
        <v>1979</v>
      </c>
      <c r="E168" s="57" t="s">
        <v>77</v>
      </c>
      <c r="F168" s="58" t="s">
        <v>284</v>
      </c>
      <c r="G168" s="34">
        <f t="shared" si="6"/>
        <v>411</v>
      </c>
    </row>
    <row r="169" spans="1:7" ht="19.5" customHeight="1">
      <c r="A169" s="69">
        <v>9</v>
      </c>
      <c r="B169" s="70">
        <v>8</v>
      </c>
      <c r="C169" s="55" t="s">
        <v>285</v>
      </c>
      <c r="D169" s="56">
        <v>1973</v>
      </c>
      <c r="E169" s="57" t="s">
        <v>77</v>
      </c>
      <c r="F169" s="58" t="s">
        <v>286</v>
      </c>
      <c r="G169" s="34">
        <f t="shared" si="6"/>
        <v>408</v>
      </c>
    </row>
    <row r="170" spans="1:7" ht="19.5" customHeight="1">
      <c r="A170" s="69">
        <v>10</v>
      </c>
      <c r="B170" s="70">
        <v>4</v>
      </c>
      <c r="C170" s="55" t="s">
        <v>287</v>
      </c>
      <c r="D170" s="56">
        <v>1985</v>
      </c>
      <c r="E170" s="57" t="s">
        <v>77</v>
      </c>
      <c r="F170" s="58" t="s">
        <v>288</v>
      </c>
      <c r="G170" s="34">
        <f t="shared" si="6"/>
        <v>405</v>
      </c>
    </row>
    <row r="171" spans="1:7" ht="19.5" customHeight="1">
      <c r="A171" s="69">
        <v>11</v>
      </c>
      <c r="B171" s="70">
        <v>9</v>
      </c>
      <c r="C171" s="55" t="s">
        <v>289</v>
      </c>
      <c r="D171" s="56">
        <v>1969</v>
      </c>
      <c r="E171" s="57" t="s">
        <v>77</v>
      </c>
      <c r="F171" s="58" t="s">
        <v>290</v>
      </c>
      <c r="G171" s="34">
        <f t="shared" si="6"/>
        <v>402</v>
      </c>
    </row>
    <row r="172" spans="1:7" ht="19.5" customHeight="1">
      <c r="A172" s="69">
        <v>12</v>
      </c>
      <c r="B172" s="70">
        <v>7</v>
      </c>
      <c r="C172" s="55" t="s">
        <v>169</v>
      </c>
      <c r="D172" s="56">
        <v>1970</v>
      </c>
      <c r="E172" s="57" t="s">
        <v>77</v>
      </c>
      <c r="F172" s="58" t="s">
        <v>291</v>
      </c>
      <c r="G172" s="34">
        <f t="shared" si="6"/>
        <v>399</v>
      </c>
    </row>
    <row r="173" spans="1:7" ht="19.5" customHeight="1">
      <c r="A173" s="69">
        <v>13</v>
      </c>
      <c r="B173" s="70">
        <v>13</v>
      </c>
      <c r="C173" s="55" t="s">
        <v>292</v>
      </c>
      <c r="D173" s="56">
        <v>1974</v>
      </c>
      <c r="E173" s="57" t="s">
        <v>77</v>
      </c>
      <c r="F173" s="58" t="s">
        <v>293</v>
      </c>
      <c r="G173" s="34">
        <f t="shared" si="6"/>
        <v>396</v>
      </c>
    </row>
    <row r="174" spans="1:7" ht="19.5" customHeight="1">
      <c r="A174" s="69">
        <v>14</v>
      </c>
      <c r="B174" s="70">
        <v>5</v>
      </c>
      <c r="C174" s="55" t="s">
        <v>294</v>
      </c>
      <c r="D174" s="56">
        <v>1983</v>
      </c>
      <c r="E174" s="57" t="s">
        <v>77</v>
      </c>
      <c r="F174" s="58" t="s">
        <v>295</v>
      </c>
      <c r="G174" s="34">
        <f t="shared" si="6"/>
        <v>393</v>
      </c>
    </row>
    <row r="175" spans="1:7" ht="19.5" customHeight="1">
      <c r="A175" s="69">
        <v>15</v>
      </c>
      <c r="B175" s="70">
        <v>3</v>
      </c>
      <c r="C175" s="55" t="s">
        <v>296</v>
      </c>
      <c r="D175" s="56">
        <v>1984</v>
      </c>
      <c r="E175" s="57" t="s">
        <v>102</v>
      </c>
      <c r="F175" s="58" t="s">
        <v>297</v>
      </c>
      <c r="G175" s="34">
        <f t="shared" si="6"/>
        <v>390</v>
      </c>
    </row>
    <row r="176" spans="1:7" ht="19.5" customHeight="1">
      <c r="A176" s="69">
        <v>16</v>
      </c>
      <c r="B176" s="70">
        <v>6</v>
      </c>
      <c r="C176" s="55" t="s">
        <v>298</v>
      </c>
      <c r="D176" s="56">
        <v>1979</v>
      </c>
      <c r="E176" s="57" t="s">
        <v>77</v>
      </c>
      <c r="F176" s="58" t="s">
        <v>299</v>
      </c>
      <c r="G176" s="34">
        <f t="shared" si="6"/>
        <v>387</v>
      </c>
    </row>
    <row r="177" spans="1:7" ht="19.5" customHeight="1">
      <c r="A177" s="69">
        <v>17</v>
      </c>
      <c r="B177" s="70">
        <v>19</v>
      </c>
      <c r="C177" s="55" t="s">
        <v>300</v>
      </c>
      <c r="D177" s="56">
        <v>1958</v>
      </c>
      <c r="E177" s="57" t="s">
        <v>301</v>
      </c>
      <c r="F177" s="58" t="s">
        <v>302</v>
      </c>
      <c r="G177" s="34">
        <f t="shared" si="6"/>
        <v>384</v>
      </c>
    </row>
    <row r="178" spans="1:7" ht="19.5" customHeight="1">
      <c r="A178" s="69">
        <v>18</v>
      </c>
      <c r="B178" s="70">
        <v>16</v>
      </c>
      <c r="C178" s="55" t="s">
        <v>303</v>
      </c>
      <c r="D178" s="56">
        <v>1967</v>
      </c>
      <c r="E178" s="57" t="s">
        <v>77</v>
      </c>
      <c r="F178" s="58" t="s">
        <v>304</v>
      </c>
      <c r="G178" s="34">
        <f t="shared" si="6"/>
        <v>381</v>
      </c>
    </row>
    <row r="179" spans="1:7" ht="19.5" customHeight="1">
      <c r="A179" s="69">
        <v>19</v>
      </c>
      <c r="B179" s="70">
        <v>2</v>
      </c>
      <c r="C179" s="55" t="s">
        <v>305</v>
      </c>
      <c r="D179" s="56">
        <v>1977</v>
      </c>
      <c r="E179" s="57" t="s">
        <v>102</v>
      </c>
      <c r="F179" s="58" t="s">
        <v>306</v>
      </c>
      <c r="G179" s="34">
        <f t="shared" si="6"/>
        <v>378</v>
      </c>
    </row>
    <row r="180" spans="1:7" ht="19.5" customHeight="1">
      <c r="A180" s="76">
        <v>20</v>
      </c>
      <c r="B180" s="77">
        <v>18</v>
      </c>
      <c r="C180" s="78" t="s">
        <v>307</v>
      </c>
      <c r="D180" s="79">
        <v>1952</v>
      </c>
      <c r="E180" s="80" t="s">
        <v>188</v>
      </c>
      <c r="F180" s="81" t="s">
        <v>308</v>
      </c>
      <c r="G180" s="40">
        <f t="shared" si="6"/>
        <v>375</v>
      </c>
    </row>
    <row r="181" spans="1:7" ht="19.5" customHeight="1">
      <c r="A181" s="101" t="s">
        <v>50</v>
      </c>
      <c r="B181" s="102"/>
      <c r="C181" s="43"/>
      <c r="D181" s="103"/>
      <c r="E181" s="104"/>
      <c r="F181" s="105"/>
      <c r="G181" s="102"/>
    </row>
    <row r="182" spans="1:7" ht="19.5" customHeight="1">
      <c r="A182" s="23">
        <v>1</v>
      </c>
      <c r="B182" s="48">
        <v>29</v>
      </c>
      <c r="C182" s="111" t="s">
        <v>309</v>
      </c>
      <c r="D182" s="112" t="s">
        <v>310</v>
      </c>
      <c r="E182" s="113" t="s">
        <v>311</v>
      </c>
      <c r="F182" s="52" t="s">
        <v>312</v>
      </c>
      <c r="G182" s="28">
        <v>450</v>
      </c>
    </row>
    <row r="183" spans="1:7" ht="19.5" customHeight="1">
      <c r="A183" s="29">
        <v>2</v>
      </c>
      <c r="B183" s="54">
        <v>26</v>
      </c>
      <c r="C183" s="114" t="s">
        <v>313</v>
      </c>
      <c r="D183" s="115" t="s">
        <v>314</v>
      </c>
      <c r="E183" s="116" t="s">
        <v>77</v>
      </c>
      <c r="F183" s="58" t="s">
        <v>315</v>
      </c>
      <c r="G183" s="34">
        <f>G182-10</f>
        <v>440</v>
      </c>
    </row>
    <row r="184" spans="1:7" ht="19.5" customHeight="1">
      <c r="A184" s="29">
        <v>3</v>
      </c>
      <c r="B184" s="54">
        <v>25</v>
      </c>
      <c r="C184" s="114" t="s">
        <v>316</v>
      </c>
      <c r="D184" s="115" t="s">
        <v>317</v>
      </c>
      <c r="E184" s="116" t="s">
        <v>77</v>
      </c>
      <c r="F184" s="58" t="s">
        <v>318</v>
      </c>
      <c r="G184" s="34">
        <f>G183-8</f>
        <v>432</v>
      </c>
    </row>
    <row r="185" spans="1:7" ht="19.5" customHeight="1">
      <c r="A185" s="29">
        <v>4</v>
      </c>
      <c r="B185" s="54">
        <v>30</v>
      </c>
      <c r="C185" s="114" t="s">
        <v>319</v>
      </c>
      <c r="D185" s="115" t="s">
        <v>320</v>
      </c>
      <c r="E185" s="116" t="s">
        <v>80</v>
      </c>
      <c r="F185" s="58" t="s">
        <v>321</v>
      </c>
      <c r="G185" s="34">
        <f>G184-6</f>
        <v>426</v>
      </c>
    </row>
    <row r="186" spans="1:7" ht="19.5" customHeight="1">
      <c r="A186" s="29">
        <v>5</v>
      </c>
      <c r="B186" s="54">
        <v>22</v>
      </c>
      <c r="C186" s="114" t="s">
        <v>322</v>
      </c>
      <c r="D186" s="115" t="s">
        <v>323</v>
      </c>
      <c r="E186" s="116" t="s">
        <v>74</v>
      </c>
      <c r="F186" s="58" t="s">
        <v>324</v>
      </c>
      <c r="G186" s="34">
        <f>G185-5</f>
        <v>421</v>
      </c>
    </row>
    <row r="187" spans="1:7" ht="19.5" customHeight="1">
      <c r="A187" s="29">
        <v>6</v>
      </c>
      <c r="B187" s="54">
        <v>27</v>
      </c>
      <c r="C187" s="114" t="s">
        <v>325</v>
      </c>
      <c r="D187" s="115" t="s">
        <v>326</v>
      </c>
      <c r="E187" s="116" t="s">
        <v>77</v>
      </c>
      <c r="F187" s="58" t="s">
        <v>327</v>
      </c>
      <c r="G187" s="34">
        <f>G186-4</f>
        <v>417</v>
      </c>
    </row>
    <row r="188" spans="1:7" ht="19.5" customHeight="1">
      <c r="A188" s="29">
        <v>7</v>
      </c>
      <c r="B188" s="54">
        <v>28</v>
      </c>
      <c r="C188" s="114" t="s">
        <v>328</v>
      </c>
      <c r="D188" s="115" t="s">
        <v>329</v>
      </c>
      <c r="E188" s="116" t="s">
        <v>38</v>
      </c>
      <c r="F188" s="58" t="s">
        <v>330</v>
      </c>
      <c r="G188" s="34">
        <f aca="true" t="shared" si="7" ref="G188:G190">G187-3</f>
        <v>414</v>
      </c>
    </row>
    <row r="189" spans="1:7" ht="19.5" customHeight="1">
      <c r="A189" s="29">
        <v>8</v>
      </c>
      <c r="B189" s="54">
        <v>23</v>
      </c>
      <c r="C189" s="114" t="s">
        <v>331</v>
      </c>
      <c r="D189" s="115" t="s">
        <v>332</v>
      </c>
      <c r="E189" s="116" t="s">
        <v>74</v>
      </c>
      <c r="F189" s="58" t="s">
        <v>306</v>
      </c>
      <c r="G189" s="34">
        <f t="shared" si="7"/>
        <v>411</v>
      </c>
    </row>
    <row r="190" spans="1:7" ht="19.5" customHeight="1">
      <c r="A190" s="35">
        <v>9</v>
      </c>
      <c r="B190" s="117">
        <v>24</v>
      </c>
      <c r="C190" s="78" t="s">
        <v>333</v>
      </c>
      <c r="D190" s="118" t="s">
        <v>334</v>
      </c>
      <c r="E190" s="80" t="s">
        <v>74</v>
      </c>
      <c r="F190" s="81" t="s">
        <v>335</v>
      </c>
      <c r="G190" s="40">
        <f t="shared" si="7"/>
        <v>408</v>
      </c>
    </row>
    <row r="191" spans="1:7" ht="19.5" customHeight="1">
      <c r="A191" s="101"/>
      <c r="B191" s="102"/>
      <c r="C191" s="119"/>
      <c r="D191" s="102"/>
      <c r="E191" s="102"/>
      <c r="F191" s="105"/>
      <c r="G191" s="102"/>
    </row>
  </sheetData>
  <sheetProtection selectLockedCells="1" selectUnlockedCells="1"/>
  <mergeCells count="13">
    <mergeCell ref="A1:G1"/>
    <mergeCell ref="A3:G3"/>
    <mergeCell ref="D13:G13"/>
    <mergeCell ref="B19:D19"/>
    <mergeCell ref="E19:G19"/>
    <mergeCell ref="B49:D49"/>
    <mergeCell ref="E49:G49"/>
    <mergeCell ref="B99:D99"/>
    <mergeCell ref="E99:G99"/>
    <mergeCell ref="B126:D126"/>
    <mergeCell ref="E126:G126"/>
    <mergeCell ref="B157:D157"/>
    <mergeCell ref="E157:G157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44"/>
  <rowBreaks count="2" manualBreakCount="2">
    <brk id="76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Petr.Vanis</dc:creator>
  <cp:keywords/>
  <dc:description/>
  <cp:lastModifiedBy>Tomáš Kocánek</cp:lastModifiedBy>
  <cp:lastPrinted>2021-11-20T18:15:42Z</cp:lastPrinted>
  <dcterms:created xsi:type="dcterms:W3CDTF">2005-11-27T11:33:24Z</dcterms:created>
  <dcterms:modified xsi:type="dcterms:W3CDTF">2021-11-21T17:31:37Z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škoda holding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