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výsl. MČR" sheetId="1" r:id="rId1"/>
    <sheet name="oddíly" sheetId="2" r:id="rId2"/>
    <sheet name="ČP ZP" sheetId="3" r:id="rId3"/>
  </sheets>
  <definedNames/>
  <calcPr fullCalcOnLoad="1"/>
</workbook>
</file>

<file path=xl/sharedStrings.xml><?xml version="1.0" encoding="utf-8"?>
<sst xmlns="http://schemas.openxmlformats.org/spreadsheetml/2006/main" count="615" uniqueCount="180">
  <si>
    <t>KSOPl</t>
  </si>
  <si>
    <t>Haná</t>
  </si>
  <si>
    <t>1.PKO</t>
  </si>
  <si>
    <t>UNBr</t>
  </si>
  <si>
    <t>KOUŘIL Pavel, Ing.</t>
  </si>
  <si>
    <t>PÁCL Bohumil</t>
  </si>
  <si>
    <t>KOUŘILOVÁ Zuzana</t>
  </si>
  <si>
    <t>ŠVESTKA Jaromír</t>
  </si>
  <si>
    <t xml:space="preserve">MIHOLA Petr, Ing. </t>
  </si>
  <si>
    <t>KALČÍKOVÁ Anna</t>
  </si>
  <si>
    <t>SpPř</t>
  </si>
  <si>
    <t>LoBr</t>
  </si>
  <si>
    <t>FiBr</t>
  </si>
  <si>
    <t>PACÁKOVÁ Lenka</t>
  </si>
  <si>
    <t>NĚMCOVÁ Jana</t>
  </si>
  <si>
    <t>ČECH David</t>
  </si>
  <si>
    <t>KPS OP</t>
  </si>
  <si>
    <t>HRBATA Vladimír, Ing.</t>
  </si>
  <si>
    <t>HANUŠ Bedřich</t>
  </si>
  <si>
    <t>MIHOLOVÁ Kateřina, Ing.</t>
  </si>
  <si>
    <t>TICHÁ Eva</t>
  </si>
  <si>
    <t>VÁNĚ Jan</t>
  </si>
  <si>
    <t>PILÍK Václav</t>
  </si>
  <si>
    <t>TICHÝ Mirek, Ing.</t>
  </si>
  <si>
    <t>MORAVEC Michal, Mgr.</t>
  </si>
  <si>
    <t>ČECH Václav, Ing.</t>
  </si>
  <si>
    <t>ČUDANOVÁ Vlasta, Ing.</t>
  </si>
  <si>
    <t>NEZHYBA Miroslav</t>
  </si>
  <si>
    <t>LENDACKÝ Jozef, Ing.</t>
  </si>
  <si>
    <t>SOHK</t>
  </si>
  <si>
    <t>KSO Pl</t>
  </si>
  <si>
    <t>POKORNÁ Helena, Ing.</t>
  </si>
  <si>
    <t>SKALA Petr</t>
  </si>
  <si>
    <t>MIHOLA Václav</t>
  </si>
  <si>
    <t>FIALOVÁ Vladimíra</t>
  </si>
  <si>
    <t>MAKAIOVÁ Zuzana</t>
  </si>
  <si>
    <t>ZAORAL Vlastimil</t>
  </si>
  <si>
    <t>SVOBODOVÁ Libuše</t>
  </si>
  <si>
    <t>UnOl</t>
  </si>
  <si>
    <t>KOSZTYU Peter</t>
  </si>
  <si>
    <t>KOCÁNEK Tomáš</t>
  </si>
  <si>
    <t>KOUŘILOVÁ Iva</t>
  </si>
  <si>
    <t>KomBr</t>
  </si>
  <si>
    <t>name</t>
  </si>
  <si>
    <t>Y</t>
  </si>
  <si>
    <t>club</t>
  </si>
  <si>
    <t>dist.</t>
  </si>
  <si>
    <t>FRANK Vít, Ing.</t>
  </si>
  <si>
    <t>ROZPLAVBY</t>
  </si>
  <si>
    <t>TICHÝ Jan</t>
  </si>
  <si>
    <t>NOSEK Pavel</t>
  </si>
  <si>
    <t>HAAN Richard</t>
  </si>
  <si>
    <t>HESS Miroslav</t>
  </si>
  <si>
    <t>HOUŽVIČKA Pavel</t>
  </si>
  <si>
    <t>KOLÁŘ Vladimír, JUDr.</t>
  </si>
  <si>
    <t>LICHÝ Alexander</t>
  </si>
  <si>
    <t>TÁBORSKÝ Radek</t>
  </si>
  <si>
    <t>time</t>
  </si>
  <si>
    <t>PÁLKOVÁ Barbora</t>
  </si>
  <si>
    <t>KLM</t>
  </si>
  <si>
    <t>NEUMAN Jiří</t>
  </si>
  <si>
    <t>ZAORAL Vlastimil ml.</t>
  </si>
  <si>
    <t>ZAORAL Jaroslav</t>
  </si>
  <si>
    <t>PROKOP Tomáš</t>
  </si>
  <si>
    <t>KOHOUTEK Jiří</t>
  </si>
  <si>
    <t>COUFAL Luděk</t>
  </si>
  <si>
    <t>DIATKOVÁ Kristýna</t>
  </si>
  <si>
    <t>DIATKA Vladimír, Ing.</t>
  </si>
  <si>
    <t>MATÝŠKOVÁ Hana</t>
  </si>
  <si>
    <t>MATUŠTÍKOVÁ Svaťka</t>
  </si>
  <si>
    <t>PAVÉSKA Antonín</t>
  </si>
  <si>
    <t>TŘÍSKOVÁ Šárka</t>
  </si>
  <si>
    <t>KOŽÍŠEK Vladimír</t>
  </si>
  <si>
    <t>Boh</t>
  </si>
  <si>
    <t>KUČERA Josef</t>
  </si>
  <si>
    <t>TOMÁŠEK Petr</t>
  </si>
  <si>
    <t>KOCIÁN Petr</t>
  </si>
  <si>
    <t>SKNá</t>
  </si>
  <si>
    <t>BÁRTA Martin</t>
  </si>
  <si>
    <t>SEIDLMANOVÁ Ilona</t>
  </si>
  <si>
    <t>SVOBODA Milan, Ing</t>
  </si>
  <si>
    <t>BERGMAN František, Ing</t>
  </si>
  <si>
    <t>WEISS Josef</t>
  </si>
  <si>
    <t>WEISSOVÁ Eleonora</t>
  </si>
  <si>
    <t>KUŘINA Jiří, Ing.</t>
  </si>
  <si>
    <t>KUŘINOVÁ Anna</t>
  </si>
  <si>
    <t>VYSKOČILOVÁ Blanka</t>
  </si>
  <si>
    <t>VÍTEK Rostislav</t>
  </si>
  <si>
    <t>SVOBODOVÁ Lenka</t>
  </si>
  <si>
    <t>CAJZL Štěpán</t>
  </si>
  <si>
    <t>KUČERA Jan</t>
  </si>
  <si>
    <t>KLEKNEROVÁ Tereza</t>
  </si>
  <si>
    <t>ZELENÝ Rostislav</t>
  </si>
  <si>
    <t>ROTREKL Milan</t>
  </si>
  <si>
    <t>KOUŘILOVÁ Xenie</t>
  </si>
  <si>
    <t>MARTINOVIČ Jiří</t>
  </si>
  <si>
    <t>BRIGHT Jack</t>
  </si>
  <si>
    <t>ŠTOČKOVÁ Lenka</t>
  </si>
  <si>
    <t>ČERVENÝ Matěj</t>
  </si>
  <si>
    <t>MIKELKA Miroslav</t>
  </si>
  <si>
    <t>PKVM</t>
  </si>
  <si>
    <t>POSPÍŠIL Oldřich, Mgr.</t>
  </si>
  <si>
    <t>FIALA Ondřej</t>
  </si>
  <si>
    <t>I.PKO</t>
  </si>
  <si>
    <t>BUREŠ Michal, Mgr</t>
  </si>
  <si>
    <t>HEGYOVÁ Alena</t>
  </si>
  <si>
    <t>UnBr</t>
  </si>
  <si>
    <t>ŠTENCL  Milan</t>
  </si>
  <si>
    <t>NICEK Ladislav, Dr. Ing.</t>
  </si>
  <si>
    <t>LoOl</t>
  </si>
  <si>
    <t>ULLWER Martin</t>
  </si>
  <si>
    <t>ŠEVČÍK Jan</t>
  </si>
  <si>
    <t>VÝSLEDKOVÁ LISTINA MČR v zimním plavání - prsařský způsob</t>
  </si>
  <si>
    <t>Místo konání:       letní koupaliště ve Slavkově</t>
  </si>
  <si>
    <t xml:space="preserve">Datum:                10.10.2009     </t>
  </si>
  <si>
    <t>Pořadatel:            FIDES Brno</t>
  </si>
  <si>
    <t>Hlavní rozhodčí:    Ing. Lenka NOWAKOVÁ, (I.)</t>
  </si>
  <si>
    <t xml:space="preserve">Sbor rozhodčích:  Martin Hansgut, </t>
  </si>
  <si>
    <t xml:space="preserve">                           Mirek Nowak</t>
  </si>
  <si>
    <t>Teplota vody:       15 st. C.</t>
  </si>
  <si>
    <t>Soutěžní trati:      100, 250, 500 a 750 metrů,</t>
  </si>
  <si>
    <t xml:space="preserve">Charakter trati:    50 m bazén, obrátky na hladké stěně       </t>
  </si>
  <si>
    <t>Mistrovství ČR v ZP 2009 - 10, prsařský způsob</t>
  </si>
  <si>
    <t>250 metrů prsa dorostenci (1993 - 95)</t>
  </si>
  <si>
    <t>český rekord:  (Věčorek David, KomBr - 4:01,9, Slavkov 2005)</t>
  </si>
  <si>
    <t>rok</t>
  </si>
  <si>
    <t>oddíl</t>
  </si>
  <si>
    <t>čas</t>
  </si>
  <si>
    <t>750 metrů prsa muži (1971-92)</t>
  </si>
  <si>
    <t>český rekord: Čech David, 85 (UnBr - 10:58,9, Slavkov 2005)</t>
  </si>
  <si>
    <t xml:space="preserve">750 metrů prsa veteráni A (1961 - 1970) </t>
  </si>
  <si>
    <t>český rekord: Mihola Petr, 61 (FiBr - 13:39,7, Slavkov 2006)</t>
  </si>
  <si>
    <t xml:space="preserve">750 metrů prsa veteráni B (1951 - 1960) </t>
  </si>
  <si>
    <t>český rekord: Frank Vít, 51 (FiBr - 14:34,5, Slavkov 2006)</t>
  </si>
  <si>
    <t>LOBr</t>
  </si>
  <si>
    <t>500 metrů prsa veteráni C (1941 - 50)</t>
  </si>
  <si>
    <t>český rekord: Haan Richard , 49 (FiBr - 10:33,1, Vyškov 2008)</t>
  </si>
  <si>
    <t>250 metrů prsa veteráni D (1940 a starší)</t>
  </si>
  <si>
    <t>český rekord: Jurník Jan, (Haná - 07:02,5, Slavkov 2005)</t>
  </si>
  <si>
    <t>POSPÍŠIL Oldřich, Mgr</t>
  </si>
  <si>
    <t>250 metrů prsa dorostenky (1993 - 95)</t>
  </si>
  <si>
    <t>český rekord: Kalendová Petra, (FiBr, 4:11,0, Slavkov 2006)</t>
  </si>
  <si>
    <t>500 m prsa ženy (1971-92)</t>
  </si>
  <si>
    <t>český rekord: Nováková Hana, 88 (PoPro - 8:28,3, Slavkov 2005)</t>
  </si>
  <si>
    <t>500 m prsa veteránky A (1961 - 1970)</t>
  </si>
  <si>
    <t>český rekord: Pacáková Lenka, 66 (SpPř - 9:07,5, Slavkov 2005)</t>
  </si>
  <si>
    <t>500 m prsa veteránky B (1951 - 1960)</t>
  </si>
  <si>
    <t>český rekord: Svobodová Alena, 53 (FiBr - 10:56,0, Brno - Dobrák 2002)</t>
  </si>
  <si>
    <t xml:space="preserve">250 m prsa veteránky C (1941 - 50) </t>
  </si>
  <si>
    <t>český rekord: Fialová Vladimíra  47 (FiBr - 5:55,0, Slavkov 2006)</t>
  </si>
  <si>
    <t>100 m prsa veteránky D (1940 a starší)</t>
  </si>
  <si>
    <t>český rekord: Brustmannová Stanislava, 39 (FiBr - 3:31,6, Vyškov 2008)</t>
  </si>
  <si>
    <t>SKZá</t>
  </si>
  <si>
    <t>VALEŠ Jiří</t>
  </si>
  <si>
    <t xml:space="preserve">plavci bez uvedení pořadí porušili pravidla prsařského způsobu </t>
  </si>
  <si>
    <t>neklasifikovaná plavkyně porušila pravidla prsařského způsobu</t>
  </si>
  <si>
    <t>DNS</t>
  </si>
  <si>
    <t>PROČKOVÁ Dana</t>
  </si>
  <si>
    <t>HRBATA Michael m.s.</t>
  </si>
  <si>
    <t>points</t>
  </si>
  <si>
    <t>ms</t>
  </si>
  <si>
    <t>X</t>
  </si>
  <si>
    <t>XXX</t>
  </si>
  <si>
    <t>nový český rekord</t>
  </si>
  <si>
    <t>GABRHELÍK Stanislav</t>
  </si>
  <si>
    <t>XX</t>
  </si>
  <si>
    <t>Týn</t>
  </si>
  <si>
    <t>Celkově:</t>
  </si>
  <si>
    <t>HÜBEL Petr</t>
  </si>
  <si>
    <t>ŘEZÁČ Jiří</t>
  </si>
  <si>
    <t>TŮMOVÁ Jaroslava</t>
  </si>
  <si>
    <t>NOVÁK Jan</t>
  </si>
  <si>
    <t>MAKAI Jozef, Dr.</t>
  </si>
  <si>
    <t>Počasí:                10 - 14 st. C., zataženo, občas slabý déšť</t>
  </si>
  <si>
    <t xml:space="preserve">Podle oddílů </t>
  </si>
  <si>
    <t>Medaile:</t>
  </si>
  <si>
    <t>Z</t>
  </si>
  <si>
    <t>S</t>
  </si>
  <si>
    <t>B</t>
  </si>
  <si>
    <t>SEIDLOVÁ Ilona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</si>
</sst>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:ss.0;@"/>
    <numFmt numFmtId="176" formatCode="h:mm;@"/>
    <numFmt numFmtId="177" formatCode="[h]:mm:ss;@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Tahoma"/>
      <family val="2"/>
    </font>
    <font>
      <b/>
      <sz val="16"/>
      <name val="Arial CE"/>
      <family val="0"/>
    </font>
    <font>
      <b/>
      <sz val="10"/>
      <color indexed="49"/>
      <name val="Tahoma"/>
      <family val="2"/>
    </font>
    <font>
      <sz val="10"/>
      <color indexed="49"/>
      <name val="Arial CE"/>
      <family val="0"/>
    </font>
    <font>
      <sz val="10"/>
      <name val="Arial"/>
      <family val="2"/>
    </font>
    <font>
      <b/>
      <sz val="10"/>
      <color indexed="23"/>
      <name val="Tahoma"/>
      <family val="2"/>
    </font>
    <font>
      <sz val="10"/>
      <color indexed="18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i/>
      <sz val="10"/>
      <color indexed="63"/>
      <name val="Tahoma"/>
      <family val="2"/>
    </font>
    <font>
      <sz val="10"/>
      <color indexed="63"/>
      <name val="Arial CE"/>
      <family val="0"/>
    </font>
    <font>
      <b/>
      <sz val="10"/>
      <color indexed="63"/>
      <name val="Arial CE"/>
      <family val="0"/>
    </font>
    <font>
      <b/>
      <sz val="10"/>
      <name val="Tahoma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7" fontId="0" fillId="0" borderId="0" xfId="0" applyNumberFormat="1" applyAlignment="1">
      <alignment/>
    </xf>
    <xf numFmtId="175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75" fontId="1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7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7" fontId="15" fillId="0" borderId="0" xfId="0" applyNumberFormat="1" applyFont="1" applyFill="1" applyAlignment="1">
      <alignment horizontal="right"/>
    </xf>
    <xf numFmtId="21" fontId="15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/>
    </xf>
    <xf numFmtId="47" fontId="13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75" fontId="10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20" fontId="10" fillId="0" borderId="0" xfId="0" applyNumberFormat="1" applyFont="1" applyFill="1" applyAlignment="1">
      <alignment horizontal="center"/>
    </xf>
    <xf numFmtId="47" fontId="13" fillId="0" borderId="0" xfId="0" applyNumberFormat="1" applyFont="1" applyAlignment="1">
      <alignment horizontal="right"/>
    </xf>
    <xf numFmtId="0" fontId="10" fillId="0" borderId="1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175" fontId="10" fillId="0" borderId="0" xfId="0" applyNumberFormat="1" applyFont="1" applyFill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bestFit="1" customWidth="1"/>
    <col min="2" max="2" width="1.75390625" style="0" customWidth="1"/>
    <col min="3" max="3" width="41.125" style="0" customWidth="1"/>
    <col min="6" max="6" width="9.125" style="54" customWidth="1"/>
  </cols>
  <sheetData>
    <row r="1" spans="1:6" ht="12.75">
      <c r="A1" s="23"/>
      <c r="B1" s="23"/>
      <c r="C1" s="25" t="s">
        <v>112</v>
      </c>
      <c r="D1" s="26"/>
      <c r="E1" s="27"/>
      <c r="F1" s="51"/>
    </row>
    <row r="2" spans="1:6" ht="12.75">
      <c r="A2" s="23"/>
      <c r="B2" s="23"/>
      <c r="C2" s="28"/>
      <c r="D2" s="26"/>
      <c r="E2" s="27"/>
      <c r="F2" s="51"/>
    </row>
    <row r="3" spans="1:6" ht="12.75">
      <c r="A3" s="4"/>
      <c r="B3" s="4"/>
      <c r="C3" s="27" t="s">
        <v>113</v>
      </c>
      <c r="D3" s="26"/>
      <c r="E3" s="27"/>
      <c r="F3" s="51"/>
    </row>
    <row r="4" spans="1:6" ht="12.75">
      <c r="A4" s="23"/>
      <c r="B4" s="23"/>
      <c r="C4" s="27" t="s">
        <v>114</v>
      </c>
      <c r="D4" s="26"/>
      <c r="E4" s="27"/>
      <c r="F4" s="51"/>
    </row>
    <row r="5" spans="1:6" ht="12.75">
      <c r="A5" s="23"/>
      <c r="B5" s="23"/>
      <c r="C5" s="28" t="s">
        <v>115</v>
      </c>
      <c r="D5" s="26"/>
      <c r="E5" s="27"/>
      <c r="F5" s="51"/>
    </row>
    <row r="6" spans="1:6" ht="12.75">
      <c r="A6" s="23"/>
      <c r="B6" s="23"/>
      <c r="C6" s="28" t="s">
        <v>116</v>
      </c>
      <c r="D6" s="26"/>
      <c r="E6" s="27"/>
      <c r="F6" s="51"/>
    </row>
    <row r="7" spans="1:6" ht="12.75">
      <c r="A7" s="23"/>
      <c r="B7" s="23"/>
      <c r="C7" s="28" t="s">
        <v>117</v>
      </c>
      <c r="D7" s="26"/>
      <c r="E7" s="27"/>
      <c r="F7" s="51"/>
    </row>
    <row r="8" spans="1:6" ht="12.75">
      <c r="A8" s="23"/>
      <c r="B8" s="23"/>
      <c r="C8" s="28" t="s">
        <v>118</v>
      </c>
      <c r="D8" s="26"/>
      <c r="E8" s="27"/>
      <c r="F8" s="51"/>
    </row>
    <row r="9" spans="1:6" ht="12.75">
      <c r="A9" s="23"/>
      <c r="B9" s="23"/>
      <c r="C9" s="28" t="s">
        <v>119</v>
      </c>
      <c r="D9" s="26"/>
      <c r="E9" s="27"/>
      <c r="F9" s="51"/>
    </row>
    <row r="10" spans="1:6" ht="12.75">
      <c r="A10" s="23"/>
      <c r="B10" s="23"/>
      <c r="C10" s="28" t="s">
        <v>173</v>
      </c>
      <c r="D10" s="26"/>
      <c r="E10" s="27"/>
      <c r="F10" s="51"/>
    </row>
    <row r="11" spans="1:6" ht="12.75">
      <c r="A11" s="23"/>
      <c r="B11" s="23"/>
      <c r="C11" s="28" t="s">
        <v>120</v>
      </c>
      <c r="D11" s="26"/>
      <c r="E11" s="27"/>
      <c r="F11" s="51"/>
    </row>
    <row r="12" spans="1:6" ht="12.75">
      <c r="A12" s="23"/>
      <c r="B12" s="23"/>
      <c r="C12" s="28" t="s">
        <v>121</v>
      </c>
      <c r="D12" s="26"/>
      <c r="E12" s="27"/>
      <c r="F12" s="51"/>
    </row>
    <row r="13" spans="1:6" ht="12.75">
      <c r="A13" s="23"/>
      <c r="B13" s="23"/>
      <c r="C13" s="28"/>
      <c r="D13" s="26"/>
      <c r="E13" s="27"/>
      <c r="F13" s="51"/>
    </row>
    <row r="14" spans="1:6" ht="12.75">
      <c r="A14" s="23"/>
      <c r="B14" s="23"/>
      <c r="C14" s="29" t="s">
        <v>122</v>
      </c>
      <c r="D14" s="30"/>
      <c r="E14" s="27"/>
      <c r="F14" s="52"/>
    </row>
    <row r="15" spans="1:6" ht="12.75">
      <c r="A15" s="23"/>
      <c r="B15" s="23"/>
      <c r="C15" s="28"/>
      <c r="D15" s="26"/>
      <c r="E15" s="27"/>
      <c r="F15" s="52"/>
    </row>
    <row r="16" spans="1:6" ht="12.75">
      <c r="A16" s="23"/>
      <c r="B16" s="23"/>
      <c r="C16" s="29" t="s">
        <v>123</v>
      </c>
      <c r="D16" s="26"/>
      <c r="E16" s="27"/>
      <c r="F16" s="52"/>
    </row>
    <row r="17" spans="1:6" ht="12.75">
      <c r="A17" s="23"/>
      <c r="B17" s="23"/>
      <c r="C17" s="29"/>
      <c r="D17" s="26"/>
      <c r="E17" s="27"/>
      <c r="F17" s="52"/>
    </row>
    <row r="18" spans="1:6" ht="12.75">
      <c r="A18" s="23"/>
      <c r="B18" s="23"/>
      <c r="C18" s="31" t="s">
        <v>124</v>
      </c>
      <c r="D18" s="26"/>
      <c r="E18" s="27"/>
      <c r="F18" s="52"/>
    </row>
    <row r="19" spans="1:6" ht="12.75">
      <c r="A19" s="23"/>
      <c r="B19" s="23"/>
      <c r="C19" s="29"/>
      <c r="D19" s="26"/>
      <c r="E19" s="27"/>
      <c r="F19" s="52"/>
    </row>
    <row r="20" spans="1:6" ht="12.75">
      <c r="A20" s="23"/>
      <c r="B20" s="23"/>
      <c r="C20" s="28"/>
      <c r="D20" s="30" t="s">
        <v>125</v>
      </c>
      <c r="E20" s="32" t="s">
        <v>126</v>
      </c>
      <c r="F20" s="51" t="s">
        <v>127</v>
      </c>
    </row>
    <row r="21" spans="1:6" ht="12.75">
      <c r="A21" s="4">
        <v>1</v>
      </c>
      <c r="B21" s="23"/>
      <c r="C21" s="33" t="s">
        <v>62</v>
      </c>
      <c r="D21" s="34">
        <v>93</v>
      </c>
      <c r="E21" s="34" t="s">
        <v>10</v>
      </c>
      <c r="F21" s="53">
        <v>0.0032824074074074075</v>
      </c>
    </row>
    <row r="22" spans="1:6" ht="12.75">
      <c r="A22" s="4">
        <v>2</v>
      </c>
      <c r="B22" s="23"/>
      <c r="C22" s="35" t="s">
        <v>49</v>
      </c>
      <c r="D22" s="36">
        <v>94</v>
      </c>
      <c r="E22" s="36" t="s">
        <v>12</v>
      </c>
      <c r="F22" s="53">
        <v>0.0047233796296296295</v>
      </c>
    </row>
    <row r="23" spans="1:6" ht="12.75">
      <c r="A23" s="23"/>
      <c r="B23" s="23"/>
      <c r="C23" s="28"/>
      <c r="D23" s="30"/>
      <c r="E23" s="32"/>
      <c r="F23" s="51"/>
    </row>
    <row r="24" spans="1:6" ht="12.75">
      <c r="A24" s="23"/>
      <c r="B24" s="23"/>
      <c r="C24" s="29" t="s">
        <v>128</v>
      </c>
      <c r="D24" s="26"/>
      <c r="E24" s="27"/>
      <c r="F24" s="51"/>
    </row>
    <row r="25" spans="1:5" ht="12.75">
      <c r="A25" s="23"/>
      <c r="B25" s="23"/>
      <c r="C25" s="29"/>
      <c r="D25" s="37"/>
      <c r="E25" s="38"/>
    </row>
    <row r="26" spans="1:6" ht="12.75">
      <c r="A26" s="23"/>
      <c r="B26" s="23"/>
      <c r="C26" s="31" t="s">
        <v>129</v>
      </c>
      <c r="D26" s="39"/>
      <c r="E26" s="28"/>
      <c r="F26" s="51"/>
    </row>
    <row r="27" spans="1:6" ht="12.75">
      <c r="A27" s="23"/>
      <c r="B27" s="23"/>
      <c r="C27" s="31"/>
      <c r="D27" s="39"/>
      <c r="E27" s="28"/>
      <c r="F27" s="51"/>
    </row>
    <row r="28" spans="1:6" ht="12.75">
      <c r="A28" s="23"/>
      <c r="B28" s="23"/>
      <c r="C28" s="29"/>
      <c r="D28" s="30" t="s">
        <v>125</v>
      </c>
      <c r="E28" s="32" t="s">
        <v>126</v>
      </c>
      <c r="F28" s="55" t="s">
        <v>127</v>
      </c>
    </row>
    <row r="29" spans="1:6" ht="12.75">
      <c r="A29" s="4">
        <v>1</v>
      </c>
      <c r="B29" s="4"/>
      <c r="C29" s="35" t="s">
        <v>33</v>
      </c>
      <c r="D29" s="36">
        <v>90</v>
      </c>
      <c r="E29" s="36" t="s">
        <v>12</v>
      </c>
      <c r="F29" s="50">
        <v>0.008684027777777778</v>
      </c>
    </row>
    <row r="30" spans="1:6" ht="12.75">
      <c r="A30" s="4">
        <v>2</v>
      </c>
      <c r="B30" s="4"/>
      <c r="C30" s="33" t="s">
        <v>15</v>
      </c>
      <c r="D30" s="34">
        <v>85</v>
      </c>
      <c r="E30" s="34" t="s">
        <v>3</v>
      </c>
      <c r="F30" s="50">
        <v>0.008721064814814815</v>
      </c>
    </row>
    <row r="31" spans="1:6" ht="12.75">
      <c r="A31" s="4">
        <v>3</v>
      </c>
      <c r="B31" s="4"/>
      <c r="C31" s="35" t="s">
        <v>32</v>
      </c>
      <c r="D31" s="36">
        <v>78</v>
      </c>
      <c r="E31" s="36" t="s">
        <v>12</v>
      </c>
      <c r="F31" s="50">
        <v>0.009469907407407408</v>
      </c>
    </row>
    <row r="32" spans="1:6" ht="12.75">
      <c r="A32" s="4">
        <v>4</v>
      </c>
      <c r="B32" s="4"/>
      <c r="C32" s="35" t="s">
        <v>60</v>
      </c>
      <c r="D32" s="36">
        <v>74</v>
      </c>
      <c r="E32" s="36" t="s">
        <v>59</v>
      </c>
      <c r="F32" s="50">
        <v>0.010252314814814815</v>
      </c>
    </row>
    <row r="33" spans="1:6" ht="12.75">
      <c r="A33" s="4">
        <v>5</v>
      </c>
      <c r="B33" s="4"/>
      <c r="C33" s="35" t="s">
        <v>104</v>
      </c>
      <c r="D33" s="36">
        <v>79</v>
      </c>
      <c r="E33" s="36" t="s">
        <v>103</v>
      </c>
      <c r="F33" s="50">
        <v>0.010326388888888888</v>
      </c>
    </row>
    <row r="34" spans="1:6" ht="12.75">
      <c r="A34" s="4">
        <v>6</v>
      </c>
      <c r="B34" s="4"/>
      <c r="C34" s="35" t="s">
        <v>78</v>
      </c>
      <c r="D34" s="36">
        <v>80</v>
      </c>
      <c r="E34" s="36" t="s">
        <v>77</v>
      </c>
      <c r="F34" s="50">
        <v>0.011119212962962963</v>
      </c>
    </row>
    <row r="35" spans="1:6" ht="12.75">
      <c r="A35" s="4">
        <v>7</v>
      </c>
      <c r="B35" s="4"/>
      <c r="C35" s="35" t="s">
        <v>96</v>
      </c>
      <c r="D35" s="36">
        <v>79</v>
      </c>
      <c r="E35" s="36" t="s">
        <v>103</v>
      </c>
      <c r="F35" s="50">
        <v>0.011747685185185186</v>
      </c>
    </row>
    <row r="36" spans="1:6" ht="12.75">
      <c r="A36" s="4"/>
      <c r="B36" s="4"/>
      <c r="C36" s="35"/>
      <c r="D36" s="36"/>
      <c r="E36" s="36"/>
      <c r="F36" s="50"/>
    </row>
    <row r="37" spans="1:6" ht="12.75">
      <c r="A37" s="4"/>
      <c r="B37" s="4"/>
      <c r="C37" s="28"/>
      <c r="D37" s="26"/>
      <c r="E37" s="27"/>
      <c r="F37" s="56"/>
    </row>
    <row r="38" spans="1:6" ht="12.75">
      <c r="A38" s="23"/>
      <c r="B38" s="23"/>
      <c r="C38" s="29" t="s">
        <v>130</v>
      </c>
      <c r="D38" s="26"/>
      <c r="E38" s="27"/>
      <c r="F38" s="57"/>
    </row>
    <row r="39" spans="1:6" ht="12.75">
      <c r="A39" s="23"/>
      <c r="B39" s="23"/>
      <c r="C39" s="29"/>
      <c r="D39" s="37"/>
      <c r="E39" s="38"/>
      <c r="F39" s="58"/>
    </row>
    <row r="40" spans="1:6" ht="12.75">
      <c r="A40" s="23"/>
      <c r="B40" s="23"/>
      <c r="C40" s="31" t="s">
        <v>131</v>
      </c>
      <c r="D40" s="39"/>
      <c r="E40" s="27"/>
      <c r="F40" s="57"/>
    </row>
    <row r="41" spans="1:6" ht="12.75">
      <c r="A41" s="23"/>
      <c r="B41" s="23"/>
      <c r="C41" s="31"/>
      <c r="D41" s="39"/>
      <c r="E41" s="27"/>
      <c r="F41" s="57"/>
    </row>
    <row r="42" spans="1:6" ht="12.75">
      <c r="A42" s="23"/>
      <c r="B42" s="23"/>
      <c r="C42" s="28"/>
      <c r="D42" s="30" t="s">
        <v>125</v>
      </c>
      <c r="E42" s="32" t="s">
        <v>126</v>
      </c>
      <c r="F42" s="59" t="s">
        <v>127</v>
      </c>
    </row>
    <row r="43" spans="1:6" ht="12.75">
      <c r="A43" s="4">
        <v>1</v>
      </c>
      <c r="B43" s="23"/>
      <c r="C43" s="35" t="s">
        <v>8</v>
      </c>
      <c r="D43" s="36">
        <v>61</v>
      </c>
      <c r="E43" s="36" t="s">
        <v>12</v>
      </c>
      <c r="F43" s="50">
        <v>0.009900462962962963</v>
      </c>
    </row>
    <row r="44" spans="1:6" ht="12.75">
      <c r="A44" s="4">
        <v>2</v>
      </c>
      <c r="B44" s="23"/>
      <c r="C44" s="35" t="s">
        <v>17</v>
      </c>
      <c r="D44" s="36">
        <v>62</v>
      </c>
      <c r="E44" s="36" t="s">
        <v>12</v>
      </c>
      <c r="F44" s="50">
        <v>0.009961805555555555</v>
      </c>
    </row>
    <row r="45" spans="1:6" ht="12.75">
      <c r="A45" s="4">
        <v>3</v>
      </c>
      <c r="B45" s="23"/>
      <c r="C45" s="33" t="s">
        <v>36</v>
      </c>
      <c r="D45" s="34">
        <v>68</v>
      </c>
      <c r="E45" s="34" t="s">
        <v>10</v>
      </c>
      <c r="F45" s="50">
        <v>0.010344907407407407</v>
      </c>
    </row>
    <row r="46" spans="1:6" ht="12.75">
      <c r="A46" s="4">
        <v>4</v>
      </c>
      <c r="B46" s="4"/>
      <c r="C46" s="35" t="s">
        <v>28</v>
      </c>
      <c r="D46" s="36">
        <v>64</v>
      </c>
      <c r="E46" s="36" t="s">
        <v>12</v>
      </c>
      <c r="F46" s="50">
        <v>0.01177662037037037</v>
      </c>
    </row>
    <row r="47" spans="1:6" ht="12.75">
      <c r="A47" s="4">
        <v>5</v>
      </c>
      <c r="B47" s="4"/>
      <c r="C47" s="35" t="s">
        <v>72</v>
      </c>
      <c r="D47" s="36">
        <v>61</v>
      </c>
      <c r="E47" s="36" t="s">
        <v>30</v>
      </c>
      <c r="F47" s="50">
        <v>0.01238425925925926</v>
      </c>
    </row>
    <row r="48" spans="1:6" ht="12.75">
      <c r="A48" s="4">
        <v>6</v>
      </c>
      <c r="B48" s="4"/>
      <c r="C48" s="35" t="s">
        <v>23</v>
      </c>
      <c r="D48" s="36">
        <v>63</v>
      </c>
      <c r="E48" s="36" t="s">
        <v>12</v>
      </c>
      <c r="F48" s="50">
        <v>0.013473379629629629</v>
      </c>
    </row>
    <row r="49" spans="1:6" ht="12.75">
      <c r="A49" s="4"/>
      <c r="B49" s="4"/>
      <c r="C49" s="35" t="s">
        <v>53</v>
      </c>
      <c r="D49" s="36">
        <v>64</v>
      </c>
      <c r="E49" s="36" t="s">
        <v>103</v>
      </c>
      <c r="F49" s="50">
        <v>0.009942129629629629</v>
      </c>
    </row>
    <row r="50" spans="1:6" ht="12.75">
      <c r="A50" s="4"/>
      <c r="B50" s="4"/>
      <c r="C50" s="35" t="s">
        <v>40</v>
      </c>
      <c r="D50" s="36">
        <v>70</v>
      </c>
      <c r="E50" s="36" t="s">
        <v>30</v>
      </c>
      <c r="F50" s="50">
        <v>0.010177083333333333</v>
      </c>
    </row>
    <row r="51" spans="1:6" ht="12.75">
      <c r="A51" s="4"/>
      <c r="B51" s="4"/>
      <c r="C51" s="35" t="s">
        <v>50</v>
      </c>
      <c r="D51" s="36">
        <v>64</v>
      </c>
      <c r="E51" s="36" t="s">
        <v>12</v>
      </c>
      <c r="F51" s="50">
        <v>0.010832175925925926</v>
      </c>
    </row>
    <row r="52" spans="1:6" ht="12.75">
      <c r="A52" s="4"/>
      <c r="B52" s="4"/>
      <c r="C52" s="35" t="s">
        <v>110</v>
      </c>
      <c r="D52" s="36">
        <v>65</v>
      </c>
      <c r="E52" s="36" t="s">
        <v>103</v>
      </c>
      <c r="F52" s="50">
        <v>0.012524305555555554</v>
      </c>
    </row>
    <row r="53" spans="1:6" ht="12.75">
      <c r="A53" s="4"/>
      <c r="B53" s="4"/>
      <c r="C53" s="35" t="s">
        <v>76</v>
      </c>
      <c r="D53" s="36">
        <v>62</v>
      </c>
      <c r="E53" s="36" t="s">
        <v>77</v>
      </c>
      <c r="F53" s="50">
        <v>0.012922453703703705</v>
      </c>
    </row>
    <row r="54" spans="1:6" ht="12.75">
      <c r="A54" s="4"/>
      <c r="B54" s="4"/>
      <c r="C54" s="35" t="s">
        <v>168</v>
      </c>
      <c r="D54" s="36">
        <v>68</v>
      </c>
      <c r="E54" s="36" t="s">
        <v>11</v>
      </c>
      <c r="F54" s="70" t="s">
        <v>156</v>
      </c>
    </row>
    <row r="55" spans="1:6" ht="12.75">
      <c r="A55" s="4"/>
      <c r="B55" s="4"/>
      <c r="C55" s="35" t="s">
        <v>169</v>
      </c>
      <c r="D55" s="36">
        <v>62</v>
      </c>
      <c r="E55" s="36" t="s">
        <v>2</v>
      </c>
      <c r="F55" s="70" t="s">
        <v>156</v>
      </c>
    </row>
    <row r="56" spans="1:6" ht="12.75">
      <c r="A56" s="4"/>
      <c r="B56" s="4"/>
      <c r="C56" s="35"/>
      <c r="D56" s="36"/>
      <c r="E56" s="36"/>
      <c r="F56" s="50"/>
    </row>
    <row r="57" spans="1:6" ht="12.75">
      <c r="A57" s="4"/>
      <c r="B57" s="4"/>
      <c r="C57" s="35" t="s">
        <v>154</v>
      </c>
      <c r="D57" s="36"/>
      <c r="E57" s="36"/>
      <c r="F57" s="50"/>
    </row>
    <row r="58" spans="1:6" ht="12.75">
      <c r="A58" s="4"/>
      <c r="B58" s="4"/>
      <c r="C58" s="35"/>
      <c r="D58" s="36"/>
      <c r="E58" s="36"/>
      <c r="F58" s="50"/>
    </row>
    <row r="59" spans="1:6" ht="12.75">
      <c r="A59" s="23"/>
      <c r="B59" s="23"/>
      <c r="C59" s="29" t="s">
        <v>132</v>
      </c>
      <c r="D59" s="26"/>
      <c r="E59" s="27"/>
      <c r="F59" s="57"/>
    </row>
    <row r="60" spans="1:6" ht="12.75">
      <c r="A60" s="23"/>
      <c r="B60" s="23"/>
      <c r="C60" s="29"/>
      <c r="D60" s="37"/>
      <c r="E60" s="38"/>
      <c r="F60" s="58"/>
    </row>
    <row r="61" spans="1:6" ht="12.75">
      <c r="A61" s="23"/>
      <c r="B61" s="23"/>
      <c r="C61" s="31" t="s">
        <v>133</v>
      </c>
      <c r="D61" s="39"/>
      <c r="E61" s="27"/>
      <c r="F61" s="57"/>
    </row>
    <row r="62" spans="1:6" ht="12.75">
      <c r="A62" s="23"/>
      <c r="B62" s="23"/>
      <c r="C62" s="31"/>
      <c r="D62" s="39"/>
      <c r="E62" s="27"/>
      <c r="F62" s="57"/>
    </row>
    <row r="63" spans="1:6" ht="12.75">
      <c r="A63" s="23"/>
      <c r="B63" s="23"/>
      <c r="C63" s="28"/>
      <c r="D63" s="30" t="s">
        <v>125</v>
      </c>
      <c r="E63" s="32" t="s">
        <v>126</v>
      </c>
      <c r="F63" s="59" t="s">
        <v>127</v>
      </c>
    </row>
    <row r="64" spans="1:6" ht="12.75">
      <c r="A64" s="4">
        <v>1</v>
      </c>
      <c r="B64" s="23"/>
      <c r="C64" s="35" t="s">
        <v>47</v>
      </c>
      <c r="D64" s="36">
        <v>51</v>
      </c>
      <c r="E64" s="36" t="s">
        <v>12</v>
      </c>
      <c r="F64" s="50">
        <v>0.010450231481481482</v>
      </c>
    </row>
    <row r="65" spans="1:6" ht="12.75">
      <c r="A65" s="4">
        <v>2</v>
      </c>
      <c r="B65" s="23"/>
      <c r="C65" s="33" t="s">
        <v>7</v>
      </c>
      <c r="D65" s="34">
        <v>58</v>
      </c>
      <c r="E65" s="34" t="s">
        <v>38</v>
      </c>
      <c r="F65" s="50">
        <v>0.010491898148148148</v>
      </c>
    </row>
    <row r="66" spans="1:6" ht="12.75">
      <c r="A66" s="4">
        <v>3</v>
      </c>
      <c r="B66" s="4"/>
      <c r="C66" s="35" t="s">
        <v>24</v>
      </c>
      <c r="D66" s="36">
        <v>58</v>
      </c>
      <c r="E66" s="36" t="s">
        <v>134</v>
      </c>
      <c r="F66" s="50">
        <v>0.01079398148148148</v>
      </c>
    </row>
    <row r="67" spans="1:6" ht="12.75">
      <c r="A67" s="4">
        <v>4</v>
      </c>
      <c r="B67" s="23"/>
      <c r="C67" s="35" t="s">
        <v>84</v>
      </c>
      <c r="D67" s="36">
        <v>60</v>
      </c>
      <c r="E67" s="36" t="s">
        <v>29</v>
      </c>
      <c r="F67" s="50">
        <v>0.011340277777777776</v>
      </c>
    </row>
    <row r="68" spans="1:6" ht="12.75">
      <c r="A68" s="4">
        <v>5</v>
      </c>
      <c r="B68" s="23"/>
      <c r="C68" s="35" t="s">
        <v>21</v>
      </c>
      <c r="D68" s="36">
        <v>60</v>
      </c>
      <c r="E68" s="40" t="s">
        <v>12</v>
      </c>
      <c r="F68" s="50">
        <v>0.011353009259259259</v>
      </c>
    </row>
    <row r="69" spans="1:6" ht="12.75">
      <c r="A69" s="4">
        <v>6</v>
      </c>
      <c r="B69" s="23"/>
      <c r="C69" s="35" t="s">
        <v>55</v>
      </c>
      <c r="D69" s="36">
        <v>60</v>
      </c>
      <c r="E69" s="36" t="s">
        <v>103</v>
      </c>
      <c r="F69" s="50">
        <v>0.011899305555555557</v>
      </c>
    </row>
    <row r="70" spans="1:6" ht="12.75">
      <c r="A70" s="4">
        <v>7</v>
      </c>
      <c r="B70" s="23"/>
      <c r="C70" s="35" t="s">
        <v>4</v>
      </c>
      <c r="D70" s="36">
        <v>52</v>
      </c>
      <c r="E70" s="36" t="s">
        <v>12</v>
      </c>
      <c r="F70" s="50">
        <v>0.012770833333333334</v>
      </c>
    </row>
    <row r="71" spans="1:6" ht="12.75">
      <c r="A71" s="4">
        <v>8</v>
      </c>
      <c r="B71" s="23"/>
      <c r="C71" s="33" t="s">
        <v>39</v>
      </c>
      <c r="D71" s="34">
        <v>58</v>
      </c>
      <c r="E71" s="34" t="s">
        <v>38</v>
      </c>
      <c r="F71" s="50">
        <v>0.013556712962962965</v>
      </c>
    </row>
    <row r="72" spans="1:6" ht="12.75">
      <c r="A72" s="4">
        <v>9</v>
      </c>
      <c r="B72" s="23"/>
      <c r="C72" s="33" t="s">
        <v>25</v>
      </c>
      <c r="D72" s="34">
        <v>57</v>
      </c>
      <c r="E72" s="34" t="s">
        <v>16</v>
      </c>
      <c r="F72" s="50">
        <v>0.01472337962962963</v>
      </c>
    </row>
    <row r="73" spans="1:6" ht="12.75">
      <c r="A73" s="4"/>
      <c r="B73" s="23"/>
      <c r="C73" s="35"/>
      <c r="D73" s="36"/>
      <c r="E73" s="41"/>
      <c r="F73" s="56"/>
    </row>
    <row r="74" spans="1:6" ht="12.75">
      <c r="A74" s="23"/>
      <c r="B74" s="23"/>
      <c r="C74" s="29" t="s">
        <v>135</v>
      </c>
      <c r="D74" s="26"/>
      <c r="E74" s="27"/>
      <c r="F74" s="57"/>
    </row>
    <row r="75" spans="1:6" ht="12.75">
      <c r="A75" s="23"/>
      <c r="B75" s="23"/>
      <c r="C75" s="29"/>
      <c r="D75" s="37"/>
      <c r="E75" s="38"/>
      <c r="F75" s="58"/>
    </row>
    <row r="76" spans="1:6" ht="12.75">
      <c r="A76" s="23"/>
      <c r="B76" s="23"/>
      <c r="C76" s="31" t="s">
        <v>136</v>
      </c>
      <c r="D76" s="39"/>
      <c r="E76" s="27"/>
      <c r="F76" s="57"/>
    </row>
    <row r="77" spans="1:6" ht="12.75">
      <c r="A77" s="23"/>
      <c r="B77" s="23"/>
      <c r="C77" s="31"/>
      <c r="D77" s="39"/>
      <c r="E77" s="27"/>
      <c r="F77" s="57"/>
    </row>
    <row r="78" spans="1:6" ht="12.75">
      <c r="A78" s="23"/>
      <c r="B78" s="23"/>
      <c r="C78" s="28"/>
      <c r="D78" s="30" t="s">
        <v>125</v>
      </c>
      <c r="E78" s="32" t="s">
        <v>126</v>
      </c>
      <c r="F78" s="59" t="s">
        <v>127</v>
      </c>
    </row>
    <row r="79" spans="1:6" ht="12.75">
      <c r="A79" s="4">
        <v>1</v>
      </c>
      <c r="B79" s="23"/>
      <c r="C79" s="42" t="s">
        <v>51</v>
      </c>
      <c r="D79" s="43">
        <v>49</v>
      </c>
      <c r="E79" s="43" t="s">
        <v>103</v>
      </c>
      <c r="F79" s="50">
        <v>0.007393518518518518</v>
      </c>
    </row>
    <row r="80" spans="1:6" ht="12.75">
      <c r="A80" s="4">
        <v>2</v>
      </c>
      <c r="B80" s="23"/>
      <c r="C80" s="42" t="s">
        <v>18</v>
      </c>
      <c r="D80" s="43">
        <v>42</v>
      </c>
      <c r="E80" s="43" t="s">
        <v>12</v>
      </c>
      <c r="F80" s="50">
        <v>0.007836805555555555</v>
      </c>
    </row>
    <row r="81" spans="1:6" ht="12.75">
      <c r="A81" s="4">
        <v>3</v>
      </c>
      <c r="B81" s="23"/>
      <c r="C81" s="42" t="s">
        <v>54</v>
      </c>
      <c r="D81" s="43">
        <v>47</v>
      </c>
      <c r="E81" s="43" t="s">
        <v>103</v>
      </c>
      <c r="F81" s="50">
        <v>0.007927083333333333</v>
      </c>
    </row>
    <row r="82" spans="1:6" ht="12.75">
      <c r="A82" s="4">
        <v>4</v>
      </c>
      <c r="B82" s="23"/>
      <c r="C82" s="42" t="s">
        <v>70</v>
      </c>
      <c r="D82" s="44">
        <v>49</v>
      </c>
      <c r="E82" s="44" t="s">
        <v>12</v>
      </c>
      <c r="F82" s="50">
        <v>0.008126157407407407</v>
      </c>
    </row>
    <row r="83" spans="1:6" ht="12.75">
      <c r="A83" s="4">
        <v>5</v>
      </c>
      <c r="B83" s="23"/>
      <c r="C83" s="42" t="s">
        <v>52</v>
      </c>
      <c r="D83" s="43">
        <v>48</v>
      </c>
      <c r="E83" s="43" t="s">
        <v>103</v>
      </c>
      <c r="F83" s="50">
        <v>0.009480324074074075</v>
      </c>
    </row>
    <row r="84" spans="1:6" ht="12.75">
      <c r="A84" s="4"/>
      <c r="B84" s="23"/>
      <c r="C84" s="42" t="s">
        <v>171</v>
      </c>
      <c r="D84" s="43">
        <v>42</v>
      </c>
      <c r="E84" s="43" t="s">
        <v>2</v>
      </c>
      <c r="F84" s="84" t="s">
        <v>156</v>
      </c>
    </row>
    <row r="85" spans="1:6" ht="12.75">
      <c r="A85" s="4"/>
      <c r="B85" s="23"/>
      <c r="C85" s="42" t="s">
        <v>172</v>
      </c>
      <c r="D85" s="43">
        <v>47</v>
      </c>
      <c r="E85" s="43" t="s">
        <v>11</v>
      </c>
      <c r="F85" s="84" t="s">
        <v>156</v>
      </c>
    </row>
    <row r="86" spans="1:6" ht="12.75">
      <c r="A86" s="4"/>
      <c r="B86" s="23"/>
      <c r="C86" s="28"/>
      <c r="D86" s="26"/>
      <c r="E86" s="27"/>
      <c r="F86" s="56"/>
    </row>
    <row r="87" spans="1:6" ht="12.75">
      <c r="A87" s="4"/>
      <c r="B87" s="23"/>
      <c r="C87" s="29" t="s">
        <v>137</v>
      </c>
      <c r="D87" s="26"/>
      <c r="E87" s="27"/>
      <c r="F87" s="57"/>
    </row>
    <row r="88" spans="1:6" ht="12.75">
      <c r="A88" s="4"/>
      <c r="B88" s="23"/>
      <c r="C88" s="29"/>
      <c r="D88" s="26"/>
      <c r="E88" s="27"/>
      <c r="F88" s="57"/>
    </row>
    <row r="89" spans="1:6" ht="12.75">
      <c r="A89" s="4"/>
      <c r="B89" s="23"/>
      <c r="C89" s="31" t="s">
        <v>138</v>
      </c>
      <c r="D89" s="26"/>
      <c r="E89" s="27"/>
      <c r="F89" s="57"/>
    </row>
    <row r="90" spans="1:6" ht="12.75">
      <c r="A90" s="4"/>
      <c r="B90" s="23"/>
      <c r="C90" s="29"/>
      <c r="D90" s="26"/>
      <c r="E90" s="27"/>
      <c r="F90" s="57"/>
    </row>
    <row r="91" spans="1:6" ht="12.75">
      <c r="A91" s="4"/>
      <c r="B91" s="23"/>
      <c r="C91" s="29"/>
      <c r="D91" s="30" t="s">
        <v>125</v>
      </c>
      <c r="E91" s="32" t="s">
        <v>126</v>
      </c>
      <c r="F91" s="59" t="s">
        <v>127</v>
      </c>
    </row>
    <row r="92" spans="1:6" ht="12.75">
      <c r="A92" s="4">
        <v>1</v>
      </c>
      <c r="B92" s="23"/>
      <c r="C92" s="35" t="s">
        <v>5</v>
      </c>
      <c r="D92" s="36">
        <v>40</v>
      </c>
      <c r="E92" s="36" t="s">
        <v>1</v>
      </c>
      <c r="F92" s="50">
        <v>0.004853009259259259</v>
      </c>
    </row>
    <row r="93" spans="1:6" ht="12.75">
      <c r="A93" s="4"/>
      <c r="B93" s="23"/>
      <c r="C93" s="35" t="s">
        <v>163</v>
      </c>
      <c r="D93" s="36"/>
      <c r="E93" s="36"/>
      <c r="F93" s="50"/>
    </row>
    <row r="94" spans="1:6" ht="12.75">
      <c r="A94" s="4">
        <v>2</v>
      </c>
      <c r="B94" s="23"/>
      <c r="C94" s="33" t="s">
        <v>80</v>
      </c>
      <c r="D94" s="34">
        <v>29</v>
      </c>
      <c r="E94" s="34" t="s">
        <v>10</v>
      </c>
      <c r="F94" s="50">
        <v>0.00612962962962963</v>
      </c>
    </row>
    <row r="95" spans="1:6" ht="12.75">
      <c r="A95" s="4">
        <v>3</v>
      </c>
      <c r="B95" s="23"/>
      <c r="C95" s="33" t="s">
        <v>139</v>
      </c>
      <c r="D95" s="34">
        <v>38</v>
      </c>
      <c r="E95" s="34" t="s">
        <v>103</v>
      </c>
      <c r="F95" s="50">
        <v>0.007106481481481481</v>
      </c>
    </row>
    <row r="96" spans="1:6" ht="12.75">
      <c r="A96" s="4"/>
      <c r="B96" s="23"/>
      <c r="C96" s="45"/>
      <c r="D96" s="36"/>
      <c r="E96" s="41"/>
      <c r="F96" s="56"/>
    </row>
    <row r="97" spans="1:6" ht="12.75">
      <c r="A97" s="4"/>
      <c r="B97" s="23"/>
      <c r="C97" s="29" t="s">
        <v>140</v>
      </c>
      <c r="D97" s="26"/>
      <c r="E97" s="27"/>
      <c r="F97" s="56"/>
    </row>
    <row r="98" spans="1:6" ht="12.75">
      <c r="A98" s="4"/>
      <c r="B98" s="23"/>
      <c r="C98" s="29"/>
      <c r="D98" s="26"/>
      <c r="E98" s="27"/>
      <c r="F98" s="56"/>
    </row>
    <row r="99" spans="1:6" ht="12.75">
      <c r="A99" s="4"/>
      <c r="B99" s="23"/>
      <c r="C99" s="31" t="s">
        <v>141</v>
      </c>
      <c r="D99" s="26"/>
      <c r="E99" s="27"/>
      <c r="F99" s="56"/>
    </row>
    <row r="100" spans="1:6" ht="12.75">
      <c r="A100" s="4"/>
      <c r="B100" s="23"/>
      <c r="C100" s="29"/>
      <c r="D100" s="26"/>
      <c r="E100" s="27"/>
      <c r="F100" s="56"/>
    </row>
    <row r="101" spans="1:6" ht="12.75">
      <c r="A101" s="4"/>
      <c r="B101" s="23"/>
      <c r="C101" s="28"/>
      <c r="D101" s="30" t="s">
        <v>125</v>
      </c>
      <c r="E101" s="32" t="s">
        <v>126</v>
      </c>
      <c r="F101" s="57" t="s">
        <v>127</v>
      </c>
    </row>
    <row r="102" spans="1:6" ht="12.75">
      <c r="A102" s="4">
        <v>1</v>
      </c>
      <c r="B102" s="23"/>
      <c r="C102" s="35" t="s">
        <v>66</v>
      </c>
      <c r="D102" s="36">
        <v>94</v>
      </c>
      <c r="E102" s="36" t="s">
        <v>42</v>
      </c>
      <c r="F102" s="50">
        <v>0.0035046296296296297</v>
      </c>
    </row>
    <row r="103" spans="1:6" ht="12.75">
      <c r="A103" s="4">
        <v>2</v>
      </c>
      <c r="B103" s="23"/>
      <c r="C103" s="35" t="s">
        <v>85</v>
      </c>
      <c r="D103" s="36">
        <v>95</v>
      </c>
      <c r="E103" s="36" t="s">
        <v>29</v>
      </c>
      <c r="F103" s="50">
        <v>0.0037314814814814815</v>
      </c>
    </row>
    <row r="104" spans="1:6" ht="12.75">
      <c r="A104" s="4">
        <v>3</v>
      </c>
      <c r="B104" s="23"/>
      <c r="C104" s="35" t="s">
        <v>94</v>
      </c>
      <c r="D104" s="30">
        <v>94</v>
      </c>
      <c r="E104" s="30" t="s">
        <v>12</v>
      </c>
      <c r="F104" s="50">
        <v>0.0038518518518518524</v>
      </c>
    </row>
    <row r="105" spans="1:6" ht="12.75">
      <c r="A105" s="4"/>
      <c r="B105" s="23"/>
      <c r="C105" s="29"/>
      <c r="D105" s="30"/>
      <c r="E105" s="32"/>
      <c r="F105" s="50"/>
    </row>
    <row r="106" spans="1:6" ht="12.75">
      <c r="A106" s="23"/>
      <c r="B106" s="23"/>
      <c r="C106" s="29" t="s">
        <v>142</v>
      </c>
      <c r="D106" s="26"/>
      <c r="E106" s="27"/>
      <c r="F106" s="57"/>
    </row>
    <row r="107" spans="1:6" ht="12.75">
      <c r="A107" s="23"/>
      <c r="B107" s="23"/>
      <c r="C107" s="29"/>
      <c r="D107" s="37"/>
      <c r="E107" s="38"/>
      <c r="F107" s="58"/>
    </row>
    <row r="108" spans="1:6" ht="12.75">
      <c r="A108" s="23"/>
      <c r="B108" s="23"/>
      <c r="C108" s="31" t="s">
        <v>143</v>
      </c>
      <c r="D108" s="39"/>
      <c r="E108" s="27"/>
      <c r="F108" s="57"/>
    </row>
    <row r="109" spans="1:6" ht="12.75">
      <c r="A109" s="23"/>
      <c r="B109" s="23"/>
      <c r="C109" s="31"/>
      <c r="D109" s="39"/>
      <c r="E109" s="27"/>
      <c r="F109" s="57"/>
    </row>
    <row r="110" spans="1:6" ht="12.75">
      <c r="A110" s="4"/>
      <c r="B110" s="4"/>
      <c r="C110" s="28"/>
      <c r="D110" s="30" t="s">
        <v>125</v>
      </c>
      <c r="E110" s="32" t="s">
        <v>126</v>
      </c>
      <c r="F110" s="59" t="s">
        <v>127</v>
      </c>
    </row>
    <row r="111" spans="1:6" ht="12.75">
      <c r="A111" s="4">
        <v>1</v>
      </c>
      <c r="B111" s="4"/>
      <c r="C111" s="35" t="s">
        <v>58</v>
      </c>
      <c r="D111" s="36">
        <v>78</v>
      </c>
      <c r="E111" s="36" t="s">
        <v>59</v>
      </c>
      <c r="F111" s="50">
        <v>0.006973379629629629</v>
      </c>
    </row>
    <row r="112" spans="1:6" ht="12.75">
      <c r="A112" s="4">
        <v>2</v>
      </c>
      <c r="B112" s="4"/>
      <c r="C112" s="35" t="s">
        <v>71</v>
      </c>
      <c r="D112" s="30">
        <v>72</v>
      </c>
      <c r="E112" s="30" t="s">
        <v>12</v>
      </c>
      <c r="F112" s="50">
        <v>0.008224537037037037</v>
      </c>
    </row>
    <row r="113" spans="1:6" ht="12.75">
      <c r="A113" s="4">
        <v>3</v>
      </c>
      <c r="B113" s="4"/>
      <c r="C113" s="35" t="s">
        <v>31</v>
      </c>
      <c r="D113" s="36">
        <v>78</v>
      </c>
      <c r="E113" s="36" t="s">
        <v>12</v>
      </c>
      <c r="F113" s="50">
        <v>0.008377314814814815</v>
      </c>
    </row>
    <row r="114" spans="1:6" ht="12.75">
      <c r="A114" s="4"/>
      <c r="B114" s="4"/>
      <c r="C114" s="35" t="s">
        <v>97</v>
      </c>
      <c r="D114" s="36">
        <v>81</v>
      </c>
      <c r="E114" s="36" t="s">
        <v>103</v>
      </c>
      <c r="F114" s="50">
        <v>0.008946759259259258</v>
      </c>
    </row>
    <row r="115" spans="1:6" ht="12.75">
      <c r="A115" s="4"/>
      <c r="B115" s="4"/>
      <c r="C115" s="35" t="s">
        <v>157</v>
      </c>
      <c r="D115" s="36">
        <v>79</v>
      </c>
      <c r="E115" s="36" t="s">
        <v>12</v>
      </c>
      <c r="F115" s="50" t="s">
        <v>156</v>
      </c>
    </row>
    <row r="116" spans="1:6" ht="12.75">
      <c r="A116" s="4"/>
      <c r="B116" s="4"/>
      <c r="C116" s="35" t="s">
        <v>35</v>
      </c>
      <c r="D116" s="36">
        <v>85</v>
      </c>
      <c r="E116" s="36" t="s">
        <v>11</v>
      </c>
      <c r="F116" s="50" t="s">
        <v>156</v>
      </c>
    </row>
    <row r="117" spans="1:6" ht="12.75">
      <c r="A117" s="4"/>
      <c r="B117" s="4"/>
      <c r="C117" s="35" t="s">
        <v>155</v>
      </c>
      <c r="D117" s="36"/>
      <c r="E117" s="36"/>
      <c r="F117" s="50"/>
    </row>
    <row r="118" spans="1:6" ht="12.75">
      <c r="A118" s="4"/>
      <c r="B118" s="4"/>
      <c r="C118" s="35"/>
      <c r="D118" s="36"/>
      <c r="E118" s="36"/>
      <c r="F118" s="50"/>
    </row>
    <row r="119" spans="1:6" ht="12.75">
      <c r="A119" s="4"/>
      <c r="B119" s="4"/>
      <c r="C119" s="28"/>
      <c r="D119" s="26"/>
      <c r="E119" s="27"/>
      <c r="F119" s="57"/>
    </row>
    <row r="120" spans="1:6" ht="12.75">
      <c r="A120" s="23"/>
      <c r="B120" s="23"/>
      <c r="C120" s="29" t="s">
        <v>144</v>
      </c>
      <c r="D120" s="26"/>
      <c r="E120" s="27"/>
      <c r="F120" s="59"/>
    </row>
    <row r="121" spans="1:6" ht="12.75">
      <c r="A121" s="23"/>
      <c r="B121" s="23"/>
      <c r="C121" s="29"/>
      <c r="D121" s="37"/>
      <c r="E121" s="38"/>
      <c r="F121" s="58"/>
    </row>
    <row r="122" spans="1:6" ht="12.75">
      <c r="A122" s="23"/>
      <c r="B122" s="23"/>
      <c r="C122" s="31" t="s">
        <v>145</v>
      </c>
      <c r="D122" s="39"/>
      <c r="E122" s="31"/>
      <c r="F122" s="57"/>
    </row>
    <row r="123" spans="1:6" ht="12.75">
      <c r="A123" s="23"/>
      <c r="B123" s="23"/>
      <c r="C123" s="31"/>
      <c r="D123" s="39"/>
      <c r="E123" s="31"/>
      <c r="F123" s="57"/>
    </row>
    <row r="124" spans="1:6" ht="12.75">
      <c r="A124" s="23"/>
      <c r="B124" s="23"/>
      <c r="C124" s="28"/>
      <c r="D124" s="30" t="s">
        <v>125</v>
      </c>
      <c r="E124" s="32" t="s">
        <v>126</v>
      </c>
      <c r="F124" s="59" t="s">
        <v>127</v>
      </c>
    </row>
    <row r="125" spans="1:6" ht="12.75">
      <c r="A125" s="4">
        <v>1</v>
      </c>
      <c r="B125" s="4"/>
      <c r="C125" s="35" t="s">
        <v>13</v>
      </c>
      <c r="D125" s="36">
        <v>66</v>
      </c>
      <c r="E125" s="36" t="s">
        <v>12</v>
      </c>
      <c r="F125" s="50">
        <v>0.006591435185185185</v>
      </c>
    </row>
    <row r="126" spans="1:6" ht="12.75">
      <c r="A126" s="4">
        <v>2</v>
      </c>
      <c r="B126" s="23"/>
      <c r="C126" s="35" t="s">
        <v>19</v>
      </c>
      <c r="D126" s="36">
        <v>62</v>
      </c>
      <c r="E126" s="36" t="s">
        <v>12</v>
      </c>
      <c r="F126" s="50">
        <v>0.00778125</v>
      </c>
    </row>
    <row r="127" spans="1:6" ht="12.75">
      <c r="A127" s="4">
        <v>3</v>
      </c>
      <c r="B127" s="4"/>
      <c r="C127" s="35" t="s">
        <v>68</v>
      </c>
      <c r="D127" s="30">
        <v>64</v>
      </c>
      <c r="E127" s="30" t="s">
        <v>12</v>
      </c>
      <c r="F127" s="50">
        <v>0.008692129629629631</v>
      </c>
    </row>
    <row r="128" spans="1:6" ht="12.75">
      <c r="A128" s="4"/>
      <c r="B128" s="23"/>
      <c r="C128" s="35" t="s">
        <v>170</v>
      </c>
      <c r="D128" s="30">
        <v>61</v>
      </c>
      <c r="E128" s="36" t="s">
        <v>30</v>
      </c>
      <c r="F128" s="56" t="s">
        <v>156</v>
      </c>
    </row>
    <row r="129" spans="1:6" ht="12.75">
      <c r="A129" s="4"/>
      <c r="B129" s="23"/>
      <c r="C129" s="35"/>
      <c r="D129" s="30"/>
      <c r="E129" s="36"/>
      <c r="F129" s="56"/>
    </row>
    <row r="130" spans="1:6" ht="12.75">
      <c r="A130" s="23"/>
      <c r="B130" s="23"/>
      <c r="C130" s="29" t="s">
        <v>146</v>
      </c>
      <c r="D130" s="26"/>
      <c r="E130" s="27"/>
      <c r="F130" s="59"/>
    </row>
    <row r="131" spans="1:6" ht="12.75">
      <c r="A131" s="23"/>
      <c r="B131" s="23"/>
      <c r="C131" s="29"/>
      <c r="D131" s="37"/>
      <c r="E131" s="38"/>
      <c r="F131" s="58"/>
    </row>
    <row r="132" spans="1:6" ht="12.75">
      <c r="A132" s="23"/>
      <c r="B132" s="23"/>
      <c r="C132" s="31" t="s">
        <v>147</v>
      </c>
      <c r="D132" s="39"/>
      <c r="E132" s="46"/>
      <c r="F132" s="57"/>
    </row>
    <row r="133" spans="1:6" ht="12.75">
      <c r="A133" s="23"/>
      <c r="B133" s="23"/>
      <c r="C133" s="31"/>
      <c r="D133" s="39"/>
      <c r="E133" s="46"/>
      <c r="F133" s="57"/>
    </row>
    <row r="134" spans="1:6" ht="12.75">
      <c r="A134" s="23"/>
      <c r="B134" s="23"/>
      <c r="C134" s="28"/>
      <c r="D134" s="30" t="s">
        <v>125</v>
      </c>
      <c r="E134" s="32" t="s">
        <v>126</v>
      </c>
      <c r="F134" s="59" t="s">
        <v>127</v>
      </c>
    </row>
    <row r="135" spans="1:6" ht="12.75">
      <c r="A135" s="4">
        <v>1</v>
      </c>
      <c r="B135" s="4"/>
      <c r="C135" s="29" t="s">
        <v>6</v>
      </c>
      <c r="D135" s="30">
        <v>57</v>
      </c>
      <c r="E135" s="32" t="s">
        <v>12</v>
      </c>
      <c r="F135" s="50">
        <v>0.008732638888888889</v>
      </c>
    </row>
    <row r="136" spans="1:6" ht="12.75">
      <c r="A136" s="4"/>
      <c r="B136" s="23"/>
      <c r="C136" s="28"/>
      <c r="D136" s="26"/>
      <c r="E136" s="27"/>
      <c r="F136" s="56"/>
    </row>
    <row r="137" spans="1:6" ht="12.75">
      <c r="A137" s="4"/>
      <c r="B137" s="23"/>
      <c r="C137" s="29" t="s">
        <v>148</v>
      </c>
      <c r="D137" s="26"/>
      <c r="E137" s="27"/>
      <c r="F137" s="57"/>
    </row>
    <row r="138" spans="1:6" ht="12.75">
      <c r="A138" s="4"/>
      <c r="B138" s="23"/>
      <c r="C138" s="29"/>
      <c r="D138" s="37"/>
      <c r="E138" s="38"/>
      <c r="F138" s="58"/>
    </row>
    <row r="139" spans="1:6" ht="12.75">
      <c r="A139" s="4"/>
      <c r="B139" s="23"/>
      <c r="C139" s="31" t="s">
        <v>149</v>
      </c>
      <c r="D139" s="39"/>
      <c r="E139" s="27"/>
      <c r="F139" s="57"/>
    </row>
    <row r="140" spans="1:6" ht="12.75">
      <c r="A140" s="4"/>
      <c r="B140" s="23"/>
      <c r="C140" s="31"/>
      <c r="D140" s="39"/>
      <c r="E140" s="27"/>
      <c r="F140" s="57"/>
    </row>
    <row r="141" spans="1:6" ht="12.75">
      <c r="A141" s="4"/>
      <c r="B141" s="23"/>
      <c r="C141" s="28"/>
      <c r="D141" s="30" t="s">
        <v>125</v>
      </c>
      <c r="E141" s="32" t="s">
        <v>126</v>
      </c>
      <c r="F141" s="59" t="s">
        <v>127</v>
      </c>
    </row>
    <row r="142" spans="1:6" ht="12.75">
      <c r="A142" s="4">
        <v>1</v>
      </c>
      <c r="B142" s="23"/>
      <c r="C142" s="42" t="s">
        <v>34</v>
      </c>
      <c r="D142" s="43">
        <v>47</v>
      </c>
      <c r="E142" s="43" t="s">
        <v>12</v>
      </c>
      <c r="F142" s="50">
        <v>0.004043981481481481</v>
      </c>
    </row>
    <row r="143" spans="1:6" ht="12.75">
      <c r="A143" s="4"/>
      <c r="B143" s="23"/>
      <c r="C143" s="42" t="s">
        <v>163</v>
      </c>
      <c r="D143" s="43"/>
      <c r="E143" s="43"/>
      <c r="F143" s="50"/>
    </row>
    <row r="144" spans="1:6" ht="12.75">
      <c r="A144" s="4">
        <v>2</v>
      </c>
      <c r="B144" s="23"/>
      <c r="C144" s="42" t="s">
        <v>26</v>
      </c>
      <c r="D144" s="43">
        <v>50</v>
      </c>
      <c r="E144" s="43" t="s">
        <v>11</v>
      </c>
      <c r="F144" s="50">
        <v>0.004262731481481482</v>
      </c>
    </row>
    <row r="145" spans="1:6" ht="12.75">
      <c r="A145" s="4">
        <v>3</v>
      </c>
      <c r="B145" s="23"/>
      <c r="C145" s="47" t="s">
        <v>37</v>
      </c>
      <c r="D145" s="48">
        <v>46</v>
      </c>
      <c r="E145" s="48" t="s">
        <v>10</v>
      </c>
      <c r="F145" s="50">
        <v>0.0050347222222222225</v>
      </c>
    </row>
    <row r="146" spans="1:6" ht="12.75">
      <c r="A146" s="4">
        <v>4</v>
      </c>
      <c r="B146" s="23"/>
      <c r="C146" s="42" t="s">
        <v>9</v>
      </c>
      <c r="D146" s="43">
        <v>45</v>
      </c>
      <c r="E146" s="43" t="s">
        <v>0</v>
      </c>
      <c r="F146" s="50">
        <v>0.005725694444444444</v>
      </c>
    </row>
    <row r="147" spans="1:6" ht="12.75">
      <c r="A147" s="4"/>
      <c r="B147" s="23"/>
      <c r="C147" s="42" t="s">
        <v>14</v>
      </c>
      <c r="D147" s="43">
        <v>41</v>
      </c>
      <c r="E147" s="43" t="s">
        <v>1</v>
      </c>
      <c r="F147" s="50">
        <v>0.005483796296296296</v>
      </c>
    </row>
    <row r="148" spans="1:6" ht="12.75">
      <c r="A148" s="4"/>
      <c r="B148" s="23"/>
      <c r="C148" s="35" t="s">
        <v>155</v>
      </c>
      <c r="D148" s="36"/>
      <c r="E148" s="36"/>
      <c r="F148" s="50"/>
    </row>
    <row r="149" spans="1:6" ht="12.75">
      <c r="A149" s="23"/>
      <c r="B149" s="23"/>
      <c r="C149" s="28"/>
      <c r="D149" s="26"/>
      <c r="E149" s="27"/>
      <c r="F149" s="60"/>
    </row>
    <row r="150" spans="1:6" ht="12.75">
      <c r="A150" s="23"/>
      <c r="B150" s="23"/>
      <c r="C150" s="29" t="s">
        <v>150</v>
      </c>
      <c r="D150" s="26"/>
      <c r="E150" s="27"/>
      <c r="F150" s="57"/>
    </row>
    <row r="151" spans="1:6" ht="12.75">
      <c r="A151" s="23"/>
      <c r="B151" s="23"/>
      <c r="C151" s="29"/>
      <c r="D151" s="26"/>
      <c r="E151" s="27"/>
      <c r="F151" s="57"/>
    </row>
    <row r="152" spans="1:6" ht="12.75">
      <c r="A152" s="23"/>
      <c r="B152" s="23"/>
      <c r="C152" s="31" t="s">
        <v>151</v>
      </c>
      <c r="D152" s="26"/>
      <c r="E152" s="27"/>
      <c r="F152" s="57"/>
    </row>
    <row r="153" spans="1:6" ht="12.75">
      <c r="A153" s="23"/>
      <c r="B153" s="23"/>
      <c r="C153" s="29"/>
      <c r="D153" s="26"/>
      <c r="E153" s="27"/>
      <c r="F153" s="57"/>
    </row>
    <row r="154" spans="1:6" ht="12.75">
      <c r="A154" s="23"/>
      <c r="B154" s="23"/>
      <c r="C154" s="29"/>
      <c r="D154" s="30" t="s">
        <v>125</v>
      </c>
      <c r="E154" s="32" t="s">
        <v>126</v>
      </c>
      <c r="F154" s="59" t="s">
        <v>127</v>
      </c>
    </row>
    <row r="155" spans="3:6" ht="12.75">
      <c r="C155" s="42" t="s">
        <v>86</v>
      </c>
      <c r="D155" s="1">
        <v>39</v>
      </c>
      <c r="E155" s="24"/>
      <c r="F155" s="54" t="s">
        <v>156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8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4.375" style="0" bestFit="1" customWidth="1"/>
    <col min="3" max="3" width="3.625" style="0" bestFit="1" customWidth="1"/>
    <col min="4" max="4" width="7.375" style="0" bestFit="1" customWidth="1"/>
    <col min="5" max="5" width="4.625" style="0" bestFit="1" customWidth="1"/>
    <col min="6" max="6" width="8.00390625" style="0" bestFit="1" customWidth="1"/>
    <col min="7" max="7" width="6.00390625" style="0" bestFit="1" customWidth="1"/>
  </cols>
  <sheetData>
    <row r="1" spans="2:8" ht="20.25">
      <c r="B1" s="7" t="s">
        <v>174</v>
      </c>
      <c r="C1" s="8"/>
      <c r="D1" s="7"/>
      <c r="E1" s="7"/>
      <c r="F1" s="7"/>
      <c r="G1">
        <f>SUM(G4:G105)</f>
        <v>9225</v>
      </c>
      <c r="H1">
        <f>SUM(H6:H105)</f>
        <v>9225</v>
      </c>
    </row>
    <row r="2" ht="12.75">
      <c r="K2" t="s">
        <v>167</v>
      </c>
    </row>
    <row r="4" spans="2:12" ht="12.75">
      <c r="B4" s="75" t="s">
        <v>74</v>
      </c>
      <c r="C4" s="78">
        <v>91</v>
      </c>
      <c r="D4" s="79" t="s">
        <v>73</v>
      </c>
      <c r="E4" s="80">
        <v>750</v>
      </c>
      <c r="F4" s="64">
        <v>0.006825231481481482</v>
      </c>
      <c r="G4">
        <v>254</v>
      </c>
      <c r="J4">
        <v>1</v>
      </c>
      <c r="K4" s="81" t="s">
        <v>12</v>
      </c>
      <c r="L4" s="82">
        <v>3647</v>
      </c>
    </row>
    <row r="5" spans="2:12" ht="12.75">
      <c r="B5" s="33" t="s">
        <v>75</v>
      </c>
      <c r="C5" s="65">
        <v>85</v>
      </c>
      <c r="D5" s="34" t="s">
        <v>73</v>
      </c>
      <c r="E5" s="67">
        <v>750</v>
      </c>
      <c r="F5" s="64">
        <v>0.007231481481481482</v>
      </c>
      <c r="G5">
        <v>250</v>
      </c>
      <c r="J5">
        <f>+J4+1</f>
        <v>2</v>
      </c>
      <c r="K5" s="36" t="s">
        <v>103</v>
      </c>
      <c r="L5" s="82">
        <v>1102</v>
      </c>
    </row>
    <row r="6" spans="2:12" ht="12.75">
      <c r="B6" s="35" t="s">
        <v>56</v>
      </c>
      <c r="C6" s="62">
        <v>71</v>
      </c>
      <c r="D6" s="34" t="s">
        <v>73</v>
      </c>
      <c r="E6" s="67">
        <v>750</v>
      </c>
      <c r="F6" s="64">
        <v>0.00785300925925926</v>
      </c>
      <c r="G6">
        <v>246</v>
      </c>
      <c r="H6">
        <f>SUM(G4:G6)</f>
        <v>750</v>
      </c>
      <c r="I6" s="79" t="s">
        <v>73</v>
      </c>
      <c r="J6">
        <f aca="true" t="shared" si="0" ref="J6:J20">+J5+1</f>
        <v>3</v>
      </c>
      <c r="K6" s="48" t="s">
        <v>10</v>
      </c>
      <c r="L6" s="82">
        <v>860</v>
      </c>
    </row>
    <row r="7" spans="2:12" ht="12.75">
      <c r="B7" s="35"/>
      <c r="C7" s="62"/>
      <c r="D7" s="34"/>
      <c r="E7" s="67"/>
      <c r="F7" s="64"/>
      <c r="J7">
        <f t="shared" si="0"/>
        <v>4</v>
      </c>
      <c r="K7" s="36" t="s">
        <v>73</v>
      </c>
      <c r="L7" s="82">
        <v>750</v>
      </c>
    </row>
    <row r="8" spans="2:12" ht="12.75">
      <c r="B8" s="35" t="s">
        <v>90</v>
      </c>
      <c r="C8" s="68">
        <v>81</v>
      </c>
      <c r="D8" s="30" t="s">
        <v>12</v>
      </c>
      <c r="E8" s="67">
        <v>750</v>
      </c>
      <c r="F8" s="64">
        <v>0.007909722222222223</v>
      </c>
      <c r="G8">
        <v>242</v>
      </c>
      <c r="J8">
        <f t="shared" si="0"/>
        <v>5</v>
      </c>
      <c r="K8" s="43" t="s">
        <v>1</v>
      </c>
      <c r="L8" s="82">
        <v>498</v>
      </c>
    </row>
    <row r="9" spans="2:12" ht="12.75">
      <c r="B9" s="35" t="s">
        <v>91</v>
      </c>
      <c r="C9" s="68">
        <v>87</v>
      </c>
      <c r="D9" s="30" t="s">
        <v>12</v>
      </c>
      <c r="E9" s="67">
        <v>750</v>
      </c>
      <c r="F9" s="64">
        <v>0.008024305555555555</v>
      </c>
      <c r="G9" s="67">
        <v>238</v>
      </c>
      <c r="J9">
        <f t="shared" si="0"/>
        <v>6</v>
      </c>
      <c r="K9" s="66" t="s">
        <v>106</v>
      </c>
      <c r="L9" s="82">
        <v>440</v>
      </c>
    </row>
    <row r="10" spans="2:12" ht="12.75">
      <c r="B10" s="35" t="s">
        <v>92</v>
      </c>
      <c r="C10" s="68">
        <v>85</v>
      </c>
      <c r="D10" s="30" t="s">
        <v>12</v>
      </c>
      <c r="E10" s="63">
        <v>750</v>
      </c>
      <c r="F10" s="64">
        <v>0.008646990740740742</v>
      </c>
      <c r="G10">
        <v>218</v>
      </c>
      <c r="J10">
        <f t="shared" si="0"/>
        <v>7</v>
      </c>
      <c r="K10" s="36" t="s">
        <v>42</v>
      </c>
      <c r="L10" s="82">
        <v>292</v>
      </c>
    </row>
    <row r="11" spans="2:12" ht="12.75">
      <c r="B11" s="33" t="s">
        <v>33</v>
      </c>
      <c r="C11" s="65">
        <v>90</v>
      </c>
      <c r="D11" s="30" t="s">
        <v>12</v>
      </c>
      <c r="E11" s="63">
        <v>750</v>
      </c>
      <c r="F11" s="64">
        <v>0.008684027777777778</v>
      </c>
      <c r="G11">
        <v>210</v>
      </c>
      <c r="J11">
        <f t="shared" si="0"/>
        <v>8</v>
      </c>
      <c r="K11" s="36" t="s">
        <v>0</v>
      </c>
      <c r="L11" s="82">
        <v>258</v>
      </c>
    </row>
    <row r="12" spans="2:12" ht="12.75">
      <c r="B12" s="35" t="s">
        <v>89</v>
      </c>
      <c r="C12" s="68">
        <v>82</v>
      </c>
      <c r="D12" s="30" t="s">
        <v>12</v>
      </c>
      <c r="E12" s="63">
        <v>750</v>
      </c>
      <c r="F12" s="64">
        <v>0.008765046296296297</v>
      </c>
      <c r="G12">
        <v>202</v>
      </c>
      <c r="J12">
        <f t="shared" si="0"/>
        <v>9</v>
      </c>
      <c r="K12" s="43" t="s">
        <v>29</v>
      </c>
      <c r="L12" s="82">
        <v>232</v>
      </c>
    </row>
    <row r="13" spans="2:12" ht="12.75">
      <c r="B13" s="35" t="s">
        <v>32</v>
      </c>
      <c r="C13" s="62">
        <v>78</v>
      </c>
      <c r="D13" s="30" t="s">
        <v>12</v>
      </c>
      <c r="E13" s="63">
        <v>750</v>
      </c>
      <c r="F13" s="64">
        <v>0.009469907407407408</v>
      </c>
      <c r="G13">
        <v>194</v>
      </c>
      <c r="J13">
        <f t="shared" si="0"/>
        <v>10</v>
      </c>
      <c r="K13" s="36" t="s">
        <v>59</v>
      </c>
      <c r="L13" s="82">
        <v>227</v>
      </c>
    </row>
    <row r="14" spans="2:12" ht="12.75">
      <c r="B14" s="35" t="s">
        <v>95</v>
      </c>
      <c r="C14" s="62">
        <v>71</v>
      </c>
      <c r="D14" s="30" t="s">
        <v>12</v>
      </c>
      <c r="E14" s="67">
        <v>750</v>
      </c>
      <c r="F14" s="64">
        <v>0.009734953703703702</v>
      </c>
      <c r="G14">
        <v>190</v>
      </c>
      <c r="J14">
        <f t="shared" si="0"/>
        <v>11</v>
      </c>
      <c r="K14" s="36" t="s">
        <v>152</v>
      </c>
      <c r="L14" s="82">
        <v>222</v>
      </c>
    </row>
    <row r="15" spans="2:12" ht="12.75">
      <c r="B15" s="35" t="s">
        <v>8</v>
      </c>
      <c r="C15" s="62">
        <v>61</v>
      </c>
      <c r="D15" s="30" t="s">
        <v>12</v>
      </c>
      <c r="E15" s="63">
        <v>750</v>
      </c>
      <c r="F15" s="70">
        <v>0.009900462962962963</v>
      </c>
      <c r="G15">
        <v>186</v>
      </c>
      <c r="J15">
        <f t="shared" si="0"/>
        <v>12</v>
      </c>
      <c r="K15" s="36" t="s">
        <v>77</v>
      </c>
      <c r="L15" s="83">
        <v>220</v>
      </c>
    </row>
    <row r="16" spans="2:12" ht="12.75">
      <c r="B16" s="35" t="s">
        <v>17</v>
      </c>
      <c r="C16" s="62">
        <v>62</v>
      </c>
      <c r="D16" s="30" t="s">
        <v>12</v>
      </c>
      <c r="E16" s="63">
        <v>750</v>
      </c>
      <c r="F16" s="70">
        <v>0.009961805555555555</v>
      </c>
      <c r="G16">
        <v>178</v>
      </c>
      <c r="J16">
        <f t="shared" si="0"/>
        <v>13</v>
      </c>
      <c r="K16" s="48" t="s">
        <v>38</v>
      </c>
      <c r="L16" s="82">
        <v>204</v>
      </c>
    </row>
    <row r="17" spans="2:12" ht="12.75">
      <c r="B17" s="42" t="s">
        <v>69</v>
      </c>
      <c r="C17" s="68">
        <v>82</v>
      </c>
      <c r="D17" s="30" t="s">
        <v>12</v>
      </c>
      <c r="E17" s="67">
        <v>750</v>
      </c>
      <c r="F17" s="74">
        <v>0.010125</v>
      </c>
      <c r="G17">
        <v>174</v>
      </c>
      <c r="J17">
        <f t="shared" si="0"/>
        <v>14</v>
      </c>
      <c r="K17" s="43" t="s">
        <v>11</v>
      </c>
      <c r="L17" s="82">
        <v>199</v>
      </c>
    </row>
    <row r="18" spans="2:12" ht="12.75">
      <c r="B18" s="42" t="s">
        <v>47</v>
      </c>
      <c r="C18" s="69">
        <v>51</v>
      </c>
      <c r="D18" s="30" t="s">
        <v>12</v>
      </c>
      <c r="E18" s="67">
        <v>750</v>
      </c>
      <c r="F18" s="70">
        <v>0.010450231481481482</v>
      </c>
      <c r="G18">
        <v>150</v>
      </c>
      <c r="J18">
        <f t="shared" si="0"/>
        <v>15</v>
      </c>
      <c r="K18" s="48" t="s">
        <v>16</v>
      </c>
      <c r="L18" s="82">
        <v>50</v>
      </c>
    </row>
    <row r="19" spans="2:12" ht="12.75">
      <c r="B19" s="42" t="s">
        <v>93</v>
      </c>
      <c r="C19" s="68">
        <v>53</v>
      </c>
      <c r="D19" s="30" t="s">
        <v>12</v>
      </c>
      <c r="E19" s="67">
        <v>750</v>
      </c>
      <c r="F19" s="64">
        <v>0.010695601851851852</v>
      </c>
      <c r="G19" s="67">
        <v>142</v>
      </c>
      <c r="J19">
        <f t="shared" si="0"/>
        <v>16</v>
      </c>
      <c r="K19" s="30" t="s">
        <v>100</v>
      </c>
      <c r="L19" s="82">
        <v>22</v>
      </c>
    </row>
    <row r="20" spans="2:12" ht="12.75">
      <c r="B20" s="35" t="s">
        <v>50</v>
      </c>
      <c r="C20" s="62">
        <v>64</v>
      </c>
      <c r="D20" s="30" t="s">
        <v>12</v>
      </c>
      <c r="E20" s="63">
        <v>750</v>
      </c>
      <c r="F20" s="70">
        <v>0.010832175925925926</v>
      </c>
      <c r="G20">
        <v>134</v>
      </c>
      <c r="J20">
        <f t="shared" si="0"/>
        <v>17</v>
      </c>
      <c r="K20" s="30" t="s">
        <v>109</v>
      </c>
      <c r="L20" s="82">
        <v>2</v>
      </c>
    </row>
    <row r="21" spans="2:12" ht="12.75">
      <c r="B21" s="42" t="s">
        <v>153</v>
      </c>
      <c r="C21" s="68">
        <v>64</v>
      </c>
      <c r="D21" s="30" t="s">
        <v>12</v>
      </c>
      <c r="E21" s="67">
        <v>750</v>
      </c>
      <c r="F21" s="64">
        <v>0.010958333333333334</v>
      </c>
      <c r="G21">
        <v>130</v>
      </c>
      <c r="L21" s="82"/>
    </row>
    <row r="22" spans="2:12" ht="12.75">
      <c r="B22" s="42" t="s">
        <v>21</v>
      </c>
      <c r="C22" s="69">
        <v>60</v>
      </c>
      <c r="D22" s="30" t="s">
        <v>12</v>
      </c>
      <c r="E22" s="67">
        <v>750</v>
      </c>
      <c r="F22" s="70">
        <v>0.011353009259259259</v>
      </c>
      <c r="G22">
        <v>118</v>
      </c>
      <c r="L22" s="82">
        <f>SUM(L4:L21)</f>
        <v>9225</v>
      </c>
    </row>
    <row r="23" spans="2:7" ht="12.75">
      <c r="B23" s="42" t="s">
        <v>41</v>
      </c>
      <c r="C23" s="69">
        <v>88</v>
      </c>
      <c r="D23" s="30" t="s">
        <v>12</v>
      </c>
      <c r="E23" s="67">
        <v>750</v>
      </c>
      <c r="F23" s="64">
        <v>0.011594907407407406</v>
      </c>
      <c r="G23">
        <v>110</v>
      </c>
    </row>
    <row r="24" spans="2:7" ht="12.75">
      <c r="B24" s="35" t="s">
        <v>28</v>
      </c>
      <c r="C24" s="62">
        <v>64</v>
      </c>
      <c r="D24" s="30" t="s">
        <v>12</v>
      </c>
      <c r="E24" s="63">
        <v>750</v>
      </c>
      <c r="F24" s="70">
        <v>0.01177662037037037</v>
      </c>
      <c r="G24" s="67">
        <v>102</v>
      </c>
    </row>
    <row r="25" spans="2:11" ht="12.75">
      <c r="B25" s="42" t="s">
        <v>102</v>
      </c>
      <c r="C25" s="43">
        <v>76</v>
      </c>
      <c r="D25" s="30" t="s">
        <v>12</v>
      </c>
      <c r="E25" s="67">
        <v>750</v>
      </c>
      <c r="F25" s="64">
        <v>0.012282407407407409</v>
      </c>
      <c r="G25">
        <v>86</v>
      </c>
      <c r="K25" t="s">
        <v>175</v>
      </c>
    </row>
    <row r="26" spans="2:14" ht="12.75">
      <c r="B26" s="47" t="s">
        <v>4</v>
      </c>
      <c r="C26" s="72">
        <v>52</v>
      </c>
      <c r="D26" s="30" t="s">
        <v>12</v>
      </c>
      <c r="E26" s="67">
        <v>750</v>
      </c>
      <c r="F26" s="70">
        <v>0.012770833333333334</v>
      </c>
      <c r="G26">
        <v>74</v>
      </c>
      <c r="L26" t="s">
        <v>176</v>
      </c>
      <c r="M26" t="s">
        <v>177</v>
      </c>
      <c r="N26" t="s">
        <v>178</v>
      </c>
    </row>
    <row r="27" spans="2:14" ht="12.75">
      <c r="B27" s="35" t="s">
        <v>13</v>
      </c>
      <c r="C27" s="62">
        <v>66</v>
      </c>
      <c r="D27" s="30" t="s">
        <v>12</v>
      </c>
      <c r="E27" s="67">
        <v>500</v>
      </c>
      <c r="F27" s="64">
        <v>0.006591435185185185</v>
      </c>
      <c r="G27">
        <v>68</v>
      </c>
      <c r="J27">
        <v>1</v>
      </c>
      <c r="K27" s="81" t="s">
        <v>12</v>
      </c>
      <c r="L27">
        <v>6</v>
      </c>
      <c r="M27">
        <v>5</v>
      </c>
      <c r="N27">
        <v>4</v>
      </c>
    </row>
    <row r="28" spans="2:14" ht="12.75">
      <c r="B28" s="35" t="s">
        <v>23</v>
      </c>
      <c r="C28" s="62">
        <v>63</v>
      </c>
      <c r="D28" s="30" t="s">
        <v>12</v>
      </c>
      <c r="E28" s="63">
        <v>750</v>
      </c>
      <c r="F28" s="70">
        <v>0.013473379629629629</v>
      </c>
      <c r="G28">
        <v>62</v>
      </c>
      <c r="J28">
        <v>2</v>
      </c>
      <c r="K28" s="48" t="s">
        <v>10</v>
      </c>
      <c r="L28">
        <v>1</v>
      </c>
      <c r="M28">
        <v>1</v>
      </c>
      <c r="N28">
        <v>2</v>
      </c>
    </row>
    <row r="29" spans="2:14" ht="12.75">
      <c r="B29" s="35" t="s">
        <v>19</v>
      </c>
      <c r="C29" s="62">
        <v>62</v>
      </c>
      <c r="D29" s="30" t="s">
        <v>12</v>
      </c>
      <c r="E29" s="67">
        <v>500</v>
      </c>
      <c r="F29" s="64">
        <v>0.00778125</v>
      </c>
      <c r="G29">
        <v>59</v>
      </c>
      <c r="J29">
        <v>3</v>
      </c>
      <c r="K29" s="36" t="s">
        <v>103</v>
      </c>
      <c r="L29">
        <v>1</v>
      </c>
      <c r="M29">
        <v>0</v>
      </c>
      <c r="N29">
        <v>2</v>
      </c>
    </row>
    <row r="30" spans="2:14" ht="12.75">
      <c r="B30" s="42" t="s">
        <v>18</v>
      </c>
      <c r="C30" s="69">
        <v>42</v>
      </c>
      <c r="D30" s="30" t="s">
        <v>12</v>
      </c>
      <c r="E30" s="67">
        <v>500</v>
      </c>
      <c r="F30" s="64">
        <v>0.007836805555555555</v>
      </c>
      <c r="G30">
        <v>56</v>
      </c>
      <c r="J30">
        <v>4</v>
      </c>
      <c r="K30" s="43" t="s">
        <v>1</v>
      </c>
      <c r="L30">
        <v>1</v>
      </c>
      <c r="M30">
        <v>0</v>
      </c>
      <c r="N30">
        <v>0</v>
      </c>
    </row>
    <row r="31" spans="2:14" ht="12.75">
      <c r="B31" s="42" t="s">
        <v>70</v>
      </c>
      <c r="C31" s="71">
        <v>49</v>
      </c>
      <c r="D31" s="30" t="s">
        <v>12</v>
      </c>
      <c r="E31" s="67">
        <v>500</v>
      </c>
      <c r="F31" s="64">
        <v>0.008126157407407407</v>
      </c>
      <c r="G31">
        <v>50</v>
      </c>
      <c r="J31">
        <v>4</v>
      </c>
      <c r="K31" s="36" t="s">
        <v>42</v>
      </c>
      <c r="L31">
        <v>1</v>
      </c>
      <c r="M31">
        <v>0</v>
      </c>
      <c r="N31">
        <v>0</v>
      </c>
    </row>
    <row r="32" spans="2:14" ht="12.75">
      <c r="B32" s="35" t="s">
        <v>71</v>
      </c>
      <c r="C32" s="68">
        <v>72</v>
      </c>
      <c r="D32" s="30" t="s">
        <v>12</v>
      </c>
      <c r="E32" s="67">
        <v>500</v>
      </c>
      <c r="F32" s="64">
        <v>0.008224537037037037</v>
      </c>
      <c r="G32">
        <v>47</v>
      </c>
      <c r="J32">
        <v>4</v>
      </c>
      <c r="K32" s="36" t="s">
        <v>59</v>
      </c>
      <c r="L32">
        <v>1</v>
      </c>
      <c r="M32">
        <v>0</v>
      </c>
      <c r="N32">
        <v>0</v>
      </c>
    </row>
    <row r="33" spans="2:14" ht="12.75">
      <c r="B33" s="35" t="s">
        <v>31</v>
      </c>
      <c r="C33" s="62">
        <v>78</v>
      </c>
      <c r="D33" s="30" t="s">
        <v>12</v>
      </c>
      <c r="E33" s="67">
        <v>500</v>
      </c>
      <c r="F33" s="64">
        <v>0.008377314814814815</v>
      </c>
      <c r="G33">
        <v>44</v>
      </c>
      <c r="J33">
        <v>7</v>
      </c>
      <c r="K33" s="43" t="s">
        <v>11</v>
      </c>
      <c r="L33">
        <v>0</v>
      </c>
      <c r="M33">
        <v>1</v>
      </c>
      <c r="N33">
        <v>1</v>
      </c>
    </row>
    <row r="34" spans="2:14" ht="12.75">
      <c r="B34" s="33" t="s">
        <v>68</v>
      </c>
      <c r="C34" s="77">
        <v>64</v>
      </c>
      <c r="D34" s="30" t="s">
        <v>12</v>
      </c>
      <c r="E34" s="67">
        <v>500</v>
      </c>
      <c r="F34" s="64">
        <v>0.008692129629629631</v>
      </c>
      <c r="G34">
        <v>41</v>
      </c>
      <c r="J34">
        <v>7</v>
      </c>
      <c r="K34" s="66" t="s">
        <v>106</v>
      </c>
      <c r="L34">
        <v>0</v>
      </c>
      <c r="M34">
        <v>1</v>
      </c>
      <c r="N34">
        <v>0</v>
      </c>
    </row>
    <row r="35" spans="2:14" ht="12.75">
      <c r="B35" s="33" t="s">
        <v>6</v>
      </c>
      <c r="C35" s="65">
        <v>57</v>
      </c>
      <c r="D35" s="30" t="s">
        <v>12</v>
      </c>
      <c r="E35" s="67">
        <v>500</v>
      </c>
      <c r="F35" s="64">
        <v>0.008732638888888889</v>
      </c>
      <c r="G35">
        <v>38</v>
      </c>
      <c r="J35">
        <v>7</v>
      </c>
      <c r="K35" s="43" t="s">
        <v>29</v>
      </c>
      <c r="L35">
        <v>0</v>
      </c>
      <c r="M35">
        <v>1</v>
      </c>
      <c r="N35">
        <v>0</v>
      </c>
    </row>
    <row r="36" spans="2:14" ht="12.75">
      <c r="B36" s="35" t="s">
        <v>94</v>
      </c>
      <c r="C36" s="68">
        <v>94</v>
      </c>
      <c r="D36" s="30" t="s">
        <v>12</v>
      </c>
      <c r="E36" s="63">
        <v>250</v>
      </c>
      <c r="F36" s="64">
        <v>0.0038518518518518524</v>
      </c>
      <c r="G36">
        <v>30</v>
      </c>
      <c r="J36">
        <v>7</v>
      </c>
      <c r="K36" s="48" t="s">
        <v>38</v>
      </c>
      <c r="L36">
        <v>0</v>
      </c>
      <c r="M36">
        <v>1</v>
      </c>
      <c r="N36">
        <v>0</v>
      </c>
    </row>
    <row r="37" spans="2:11" ht="12.75">
      <c r="B37" s="35" t="s">
        <v>34</v>
      </c>
      <c r="C37" s="62">
        <v>47</v>
      </c>
      <c r="D37" s="30" t="s">
        <v>12</v>
      </c>
      <c r="E37" s="63">
        <v>250</v>
      </c>
      <c r="F37" s="64">
        <v>0.004043981481481481</v>
      </c>
      <c r="G37" s="67">
        <v>28</v>
      </c>
      <c r="K37" s="36"/>
    </row>
    <row r="38" spans="2:11" ht="12.75">
      <c r="B38" s="47" t="s">
        <v>20</v>
      </c>
      <c r="C38" s="76">
        <v>91</v>
      </c>
      <c r="D38" s="30" t="s">
        <v>12</v>
      </c>
      <c r="E38" s="67">
        <v>500</v>
      </c>
      <c r="F38" s="64">
        <v>0.009722222222222222</v>
      </c>
      <c r="G38">
        <v>26</v>
      </c>
      <c r="K38" s="36"/>
    </row>
    <row r="39" spans="2:9" ht="12.75">
      <c r="B39" s="35" t="s">
        <v>49</v>
      </c>
      <c r="C39" s="62">
        <v>94</v>
      </c>
      <c r="D39" s="30" t="s">
        <v>12</v>
      </c>
      <c r="E39" s="63">
        <v>250</v>
      </c>
      <c r="F39" s="64">
        <v>0.0047233796296296295</v>
      </c>
      <c r="G39">
        <v>20</v>
      </c>
      <c r="H39">
        <f>SUM(G8:G39)</f>
        <v>3647</v>
      </c>
      <c r="I39" s="30" t="s">
        <v>12</v>
      </c>
    </row>
    <row r="40" spans="2:6" ht="12.75">
      <c r="B40" s="35"/>
      <c r="C40" s="62"/>
      <c r="D40" s="34"/>
      <c r="E40" s="63"/>
      <c r="F40" s="64"/>
    </row>
    <row r="41" spans="2:11" ht="12.75">
      <c r="B41" s="42" t="s">
        <v>88</v>
      </c>
      <c r="C41" s="69">
        <v>68</v>
      </c>
      <c r="D41" s="43" t="s">
        <v>1</v>
      </c>
      <c r="E41" s="67">
        <v>750</v>
      </c>
      <c r="F41" s="64">
        <v>0.008679398148148148</v>
      </c>
      <c r="G41">
        <v>214</v>
      </c>
      <c r="K41" s="48"/>
    </row>
    <row r="42" spans="2:11" ht="12.75">
      <c r="B42" s="42" t="s">
        <v>65</v>
      </c>
      <c r="C42" s="69">
        <v>70</v>
      </c>
      <c r="D42" s="43" t="s">
        <v>1</v>
      </c>
      <c r="E42" s="67">
        <v>750</v>
      </c>
      <c r="F42" s="64">
        <v>0.009461805555555555</v>
      </c>
      <c r="G42">
        <v>198</v>
      </c>
      <c r="K42" s="30"/>
    </row>
    <row r="43" spans="2:11" ht="12.75">
      <c r="B43" s="42" t="s">
        <v>64</v>
      </c>
      <c r="C43" s="69">
        <v>66</v>
      </c>
      <c r="D43" s="43" t="s">
        <v>1</v>
      </c>
      <c r="E43" s="67">
        <v>750</v>
      </c>
      <c r="F43" s="64">
        <v>0.013702546296296296</v>
      </c>
      <c r="G43">
        <v>54</v>
      </c>
      <c r="K43" s="30"/>
    </row>
    <row r="44" spans="2:7" ht="12.75">
      <c r="B44" s="35" t="s">
        <v>5</v>
      </c>
      <c r="C44" s="62">
        <v>40</v>
      </c>
      <c r="D44" s="36" t="s">
        <v>1</v>
      </c>
      <c r="E44" s="67">
        <v>250</v>
      </c>
      <c r="F44" s="64">
        <v>0.004760416666666667</v>
      </c>
      <c r="G44" s="67">
        <v>18</v>
      </c>
    </row>
    <row r="45" spans="2:9" ht="12.75">
      <c r="B45" s="35" t="s">
        <v>14</v>
      </c>
      <c r="C45" s="62">
        <v>41</v>
      </c>
      <c r="D45" s="36" t="s">
        <v>1</v>
      </c>
      <c r="E45" s="63">
        <v>250</v>
      </c>
      <c r="F45" s="64">
        <v>0.005483796296296296</v>
      </c>
      <c r="G45">
        <v>14</v>
      </c>
      <c r="H45">
        <f>SUM(G41:G45)</f>
        <v>498</v>
      </c>
      <c r="I45" s="43" t="s">
        <v>1</v>
      </c>
    </row>
    <row r="46" spans="2:6" ht="12.75">
      <c r="B46" s="35"/>
      <c r="C46" s="62"/>
      <c r="D46" s="36"/>
      <c r="E46" s="63"/>
      <c r="F46" s="64"/>
    </row>
    <row r="47" spans="2:7" ht="12.75">
      <c r="B47" s="35" t="s">
        <v>53</v>
      </c>
      <c r="C47" s="62">
        <v>64</v>
      </c>
      <c r="D47" s="36" t="s">
        <v>103</v>
      </c>
      <c r="E47" s="63">
        <v>750</v>
      </c>
      <c r="F47" s="70">
        <v>0.009942129629629629</v>
      </c>
      <c r="G47">
        <v>182</v>
      </c>
    </row>
    <row r="48" spans="2:7" ht="12.75">
      <c r="B48" s="42" t="s">
        <v>104</v>
      </c>
      <c r="C48" s="43">
        <v>79</v>
      </c>
      <c r="D48" s="66" t="s">
        <v>103</v>
      </c>
      <c r="E48" s="63">
        <v>750</v>
      </c>
      <c r="F48" s="64">
        <v>0.010326388888888888</v>
      </c>
      <c r="G48">
        <v>158</v>
      </c>
    </row>
    <row r="49" spans="2:7" ht="12.75">
      <c r="B49" s="42" t="s">
        <v>98</v>
      </c>
      <c r="C49" s="69">
        <v>77</v>
      </c>
      <c r="D49" s="36" t="s">
        <v>103</v>
      </c>
      <c r="E49" s="67">
        <v>750</v>
      </c>
      <c r="F49" s="64">
        <v>0.011458333333333334</v>
      </c>
      <c r="G49">
        <v>114</v>
      </c>
    </row>
    <row r="50" spans="2:7" ht="12.75">
      <c r="B50" s="35" t="s">
        <v>96</v>
      </c>
      <c r="C50" s="62">
        <v>79</v>
      </c>
      <c r="D50" s="34" t="s">
        <v>103</v>
      </c>
      <c r="E50" s="63">
        <v>750</v>
      </c>
      <c r="F50" s="64">
        <v>0.011747685185185186</v>
      </c>
      <c r="G50">
        <v>106</v>
      </c>
    </row>
    <row r="51" spans="2:7" ht="12.75">
      <c r="B51" s="35" t="s">
        <v>55</v>
      </c>
      <c r="C51" s="62">
        <v>60</v>
      </c>
      <c r="D51" s="36" t="s">
        <v>103</v>
      </c>
      <c r="E51" s="67">
        <v>750</v>
      </c>
      <c r="F51" s="70">
        <v>0.011899305555555557</v>
      </c>
      <c r="G51" s="67">
        <v>98</v>
      </c>
    </row>
    <row r="52" spans="2:7" ht="12.75">
      <c r="B52" s="42" t="s">
        <v>63</v>
      </c>
      <c r="C52" s="69">
        <v>75</v>
      </c>
      <c r="D52" s="36" t="s">
        <v>103</v>
      </c>
      <c r="E52" s="67">
        <v>750</v>
      </c>
      <c r="F52" s="64">
        <v>0.012129629629629629</v>
      </c>
      <c r="G52">
        <v>94</v>
      </c>
    </row>
    <row r="53" spans="2:7" ht="12.75">
      <c r="B53" s="42" t="s">
        <v>22</v>
      </c>
      <c r="C53" s="71">
        <v>59</v>
      </c>
      <c r="D53" s="36" t="s">
        <v>103</v>
      </c>
      <c r="E53" s="67">
        <v>750</v>
      </c>
      <c r="F53" s="64">
        <v>0.01218402777777778</v>
      </c>
      <c r="G53">
        <v>90</v>
      </c>
    </row>
    <row r="54" spans="2:7" ht="12.75">
      <c r="B54" s="42" t="s">
        <v>110</v>
      </c>
      <c r="C54" s="69">
        <v>65</v>
      </c>
      <c r="D54" s="34" t="s">
        <v>103</v>
      </c>
      <c r="E54" s="63">
        <v>750</v>
      </c>
      <c r="F54" s="70">
        <v>0.012524305555555554</v>
      </c>
      <c r="G54">
        <v>78</v>
      </c>
    </row>
    <row r="55" spans="2:7" ht="12.75">
      <c r="B55" s="42" t="s">
        <v>51</v>
      </c>
      <c r="C55" s="69">
        <v>49</v>
      </c>
      <c r="D55" s="36" t="s">
        <v>103</v>
      </c>
      <c r="E55" s="67">
        <v>500</v>
      </c>
      <c r="F55" s="64">
        <v>0.007393518518518518</v>
      </c>
      <c r="G55">
        <v>62</v>
      </c>
    </row>
    <row r="56" spans="2:7" ht="12.75">
      <c r="B56" s="42" t="s">
        <v>54</v>
      </c>
      <c r="C56" s="69">
        <v>47</v>
      </c>
      <c r="D56" s="36" t="s">
        <v>103</v>
      </c>
      <c r="E56" s="67">
        <v>500</v>
      </c>
      <c r="F56" s="64">
        <v>0.007927083333333333</v>
      </c>
      <c r="G56">
        <v>53</v>
      </c>
    </row>
    <row r="57" spans="2:7" ht="12.75">
      <c r="B57" s="35" t="s">
        <v>97</v>
      </c>
      <c r="C57" s="62">
        <v>81</v>
      </c>
      <c r="D57" s="34" t="s">
        <v>103</v>
      </c>
      <c r="E57" s="67">
        <v>500</v>
      </c>
      <c r="F57" s="64">
        <v>0.008946759259259258</v>
      </c>
      <c r="G57">
        <v>32</v>
      </c>
    </row>
    <row r="58" spans="2:7" ht="12.75">
      <c r="B58" s="42" t="s">
        <v>52</v>
      </c>
      <c r="C58" s="69">
        <v>48</v>
      </c>
      <c r="D58" s="36" t="s">
        <v>103</v>
      </c>
      <c r="E58" s="67">
        <v>500</v>
      </c>
      <c r="F58" s="64">
        <v>0.009480324074074075</v>
      </c>
      <c r="G58">
        <v>29</v>
      </c>
    </row>
    <row r="59" spans="2:9" ht="12.75">
      <c r="B59" s="35" t="s">
        <v>101</v>
      </c>
      <c r="C59" s="62">
        <v>38</v>
      </c>
      <c r="D59" s="36" t="s">
        <v>103</v>
      </c>
      <c r="E59" s="63">
        <v>250</v>
      </c>
      <c r="F59" s="64">
        <v>0.007106481481481481</v>
      </c>
      <c r="G59">
        <v>6</v>
      </c>
      <c r="H59">
        <f>SUM(G47:G59)</f>
        <v>1102</v>
      </c>
      <c r="I59" s="36" t="s">
        <v>103</v>
      </c>
    </row>
    <row r="60" spans="2:6" ht="12.75">
      <c r="B60" s="35"/>
      <c r="C60" s="62"/>
      <c r="D60" s="36"/>
      <c r="E60" s="63"/>
      <c r="F60" s="64"/>
    </row>
    <row r="61" spans="2:7" ht="12.75">
      <c r="B61" s="35" t="s">
        <v>60</v>
      </c>
      <c r="C61" s="62">
        <v>74</v>
      </c>
      <c r="D61" s="36" t="s">
        <v>59</v>
      </c>
      <c r="E61" s="63">
        <v>750</v>
      </c>
      <c r="F61" s="64">
        <v>0.010252314814814815</v>
      </c>
      <c r="G61">
        <v>162</v>
      </c>
    </row>
    <row r="62" spans="2:9" ht="12.75">
      <c r="B62" s="35" t="s">
        <v>58</v>
      </c>
      <c r="C62" s="62">
        <v>78</v>
      </c>
      <c r="D62" s="36" t="s">
        <v>59</v>
      </c>
      <c r="E62" s="67">
        <v>500</v>
      </c>
      <c r="F62" s="64">
        <v>0.006973379629629629</v>
      </c>
      <c r="G62">
        <v>65</v>
      </c>
      <c r="H62">
        <f>SUM(G61:G62)</f>
        <v>227</v>
      </c>
      <c r="I62" s="36" t="s">
        <v>59</v>
      </c>
    </row>
    <row r="63" spans="2:6" ht="12.75">
      <c r="B63" s="35"/>
      <c r="C63" s="62"/>
      <c r="D63" s="36"/>
      <c r="E63" s="67"/>
      <c r="F63" s="64"/>
    </row>
    <row r="64" spans="2:7" ht="12.75">
      <c r="B64" s="35" t="s">
        <v>87</v>
      </c>
      <c r="C64" s="62">
        <v>76</v>
      </c>
      <c r="D64" s="36" t="s">
        <v>42</v>
      </c>
      <c r="E64" s="67">
        <v>750</v>
      </c>
      <c r="F64" s="64">
        <v>0.005768518518518519</v>
      </c>
      <c r="G64" s="67">
        <v>258</v>
      </c>
    </row>
    <row r="65" spans="2:9" ht="12.75">
      <c r="B65" s="35" t="s">
        <v>66</v>
      </c>
      <c r="C65" s="62">
        <v>94</v>
      </c>
      <c r="D65" s="36" t="s">
        <v>42</v>
      </c>
      <c r="E65" s="63">
        <v>250</v>
      </c>
      <c r="F65" s="64">
        <v>0.0035046296296296297</v>
      </c>
      <c r="G65">
        <v>34</v>
      </c>
      <c r="H65">
        <f>SUM(G64:G65)</f>
        <v>292</v>
      </c>
      <c r="I65" s="36" t="s">
        <v>42</v>
      </c>
    </row>
    <row r="66" spans="2:6" ht="12.75">
      <c r="B66" s="35"/>
      <c r="C66" s="62"/>
      <c r="D66" s="36"/>
      <c r="E66" s="63"/>
      <c r="F66" s="64"/>
    </row>
    <row r="67" spans="2:9" ht="12.75">
      <c r="B67" s="47" t="s">
        <v>25</v>
      </c>
      <c r="C67" s="72">
        <v>57</v>
      </c>
      <c r="D67" s="48" t="s">
        <v>16</v>
      </c>
      <c r="E67" s="67">
        <v>750</v>
      </c>
      <c r="F67" s="70">
        <v>0.01472337962962963</v>
      </c>
      <c r="G67">
        <v>50</v>
      </c>
      <c r="H67">
        <v>50</v>
      </c>
      <c r="I67" s="48" t="s">
        <v>16</v>
      </c>
    </row>
    <row r="68" spans="2:6" ht="12.75">
      <c r="B68" s="47"/>
      <c r="C68" s="72"/>
      <c r="D68" s="48"/>
      <c r="E68" s="67"/>
      <c r="F68" s="70"/>
    </row>
    <row r="69" spans="2:7" ht="12.75">
      <c r="B69" s="35" t="s">
        <v>40</v>
      </c>
      <c r="C69" s="62">
        <v>70</v>
      </c>
      <c r="D69" s="36" t="s">
        <v>0</v>
      </c>
      <c r="E69" s="63">
        <v>750</v>
      </c>
      <c r="F69" s="70">
        <v>0.010177083333333333</v>
      </c>
      <c r="G69">
        <v>166</v>
      </c>
    </row>
    <row r="70" spans="2:7" ht="12.75">
      <c r="B70" s="35" t="s">
        <v>72</v>
      </c>
      <c r="C70" s="62">
        <v>61</v>
      </c>
      <c r="D70" s="36" t="s">
        <v>0</v>
      </c>
      <c r="E70" s="63">
        <v>750</v>
      </c>
      <c r="F70" s="70">
        <v>0.01238425925925926</v>
      </c>
      <c r="G70">
        <v>82</v>
      </c>
    </row>
    <row r="71" spans="2:9" ht="12.75">
      <c r="B71" s="35" t="s">
        <v>9</v>
      </c>
      <c r="C71" s="62">
        <v>45</v>
      </c>
      <c r="D71" s="36" t="s">
        <v>0</v>
      </c>
      <c r="E71" s="63">
        <v>250</v>
      </c>
      <c r="F71" s="64">
        <v>0.005725694444444444</v>
      </c>
      <c r="G71">
        <v>10</v>
      </c>
      <c r="H71">
        <f>SUM(G69:G71)</f>
        <v>258</v>
      </c>
      <c r="I71" s="36" t="s">
        <v>0</v>
      </c>
    </row>
    <row r="72" spans="2:6" ht="12.75">
      <c r="B72" s="35"/>
      <c r="C72" s="62"/>
      <c r="D72" s="36"/>
      <c r="E72" s="63"/>
      <c r="F72" s="64"/>
    </row>
    <row r="73" spans="2:7" ht="12.75">
      <c r="B73" s="42" t="s">
        <v>24</v>
      </c>
      <c r="C73" s="69">
        <v>58</v>
      </c>
      <c r="D73" s="43" t="s">
        <v>11</v>
      </c>
      <c r="E73" s="67">
        <v>750</v>
      </c>
      <c r="F73" s="70">
        <v>0.01079398148148148</v>
      </c>
      <c r="G73">
        <v>138</v>
      </c>
    </row>
    <row r="74" spans="2:7" ht="12.75">
      <c r="B74" s="42" t="s">
        <v>67</v>
      </c>
      <c r="C74" s="69">
        <v>67</v>
      </c>
      <c r="D74" s="43" t="s">
        <v>11</v>
      </c>
      <c r="E74" s="67">
        <v>500</v>
      </c>
      <c r="F74" s="64">
        <v>0.008912037037037038</v>
      </c>
      <c r="G74">
        <v>35</v>
      </c>
    </row>
    <row r="75" spans="2:9" ht="12.75">
      <c r="B75" s="35" t="s">
        <v>26</v>
      </c>
      <c r="C75" s="62">
        <v>50</v>
      </c>
      <c r="D75" s="36" t="s">
        <v>11</v>
      </c>
      <c r="E75" s="63">
        <v>250</v>
      </c>
      <c r="F75" s="64">
        <v>0.004262731481481482</v>
      </c>
      <c r="G75">
        <v>26</v>
      </c>
      <c r="H75">
        <f>+G73+G74+G75</f>
        <v>199</v>
      </c>
      <c r="I75" s="43" t="s">
        <v>11</v>
      </c>
    </row>
    <row r="76" spans="2:6" ht="12.75">
      <c r="B76" s="35"/>
      <c r="C76" s="62"/>
      <c r="D76" s="36"/>
      <c r="E76" s="63"/>
      <c r="F76" s="64"/>
    </row>
    <row r="77" spans="2:9" ht="12.75">
      <c r="B77" s="35" t="s">
        <v>108</v>
      </c>
      <c r="C77" s="68">
        <v>13</v>
      </c>
      <c r="D77" s="30" t="s">
        <v>109</v>
      </c>
      <c r="E77" s="63">
        <v>100</v>
      </c>
      <c r="F77" s="64">
        <v>0.004670138888888889</v>
      </c>
      <c r="G77">
        <v>2</v>
      </c>
      <c r="H77">
        <v>2</v>
      </c>
      <c r="I77" s="30" t="s">
        <v>109</v>
      </c>
    </row>
    <row r="78" spans="2:6" ht="12.75">
      <c r="B78" s="35"/>
      <c r="C78" s="68"/>
      <c r="D78" s="30"/>
      <c r="E78" s="63"/>
      <c r="F78" s="64"/>
    </row>
    <row r="79" spans="2:9" ht="12.75">
      <c r="B79" s="35" t="s">
        <v>99</v>
      </c>
      <c r="C79" s="68">
        <v>49</v>
      </c>
      <c r="D79" s="30" t="s">
        <v>100</v>
      </c>
      <c r="E79" s="63">
        <v>250</v>
      </c>
      <c r="F79" s="64">
        <v>0.004398148148148148</v>
      </c>
      <c r="G79">
        <v>22</v>
      </c>
      <c r="H79">
        <v>22</v>
      </c>
      <c r="I79" s="30" t="s">
        <v>100</v>
      </c>
    </row>
    <row r="80" spans="2:6" ht="12.75">
      <c r="B80" s="35"/>
      <c r="C80" s="68"/>
      <c r="D80" s="30"/>
      <c r="E80" s="63"/>
      <c r="F80" s="64"/>
    </row>
    <row r="81" spans="2:7" ht="12.75">
      <c r="B81" s="35" t="s">
        <v>78</v>
      </c>
      <c r="C81" s="62">
        <v>80</v>
      </c>
      <c r="D81" s="36" t="s">
        <v>77</v>
      </c>
      <c r="E81" s="63">
        <v>750</v>
      </c>
      <c r="F81" s="64">
        <v>0.011119212962962963</v>
      </c>
      <c r="G81">
        <v>126</v>
      </c>
    </row>
    <row r="82" spans="2:7" ht="12.75">
      <c r="B82" s="35" t="s">
        <v>76</v>
      </c>
      <c r="C82" s="62">
        <v>62</v>
      </c>
      <c r="D82" s="36" t="s">
        <v>77</v>
      </c>
      <c r="E82" s="63">
        <v>750</v>
      </c>
      <c r="F82" s="70">
        <v>0.012922453703703705</v>
      </c>
      <c r="G82">
        <v>70</v>
      </c>
    </row>
    <row r="83" spans="2:9" ht="12.75">
      <c r="B83" s="35" t="s">
        <v>79</v>
      </c>
      <c r="C83" s="62">
        <v>57</v>
      </c>
      <c r="D83" s="36" t="s">
        <v>77</v>
      </c>
      <c r="E83" s="63">
        <v>250</v>
      </c>
      <c r="F83" s="64">
        <v>0.004322916666666667</v>
      </c>
      <c r="G83">
        <v>24</v>
      </c>
      <c r="H83" s="67">
        <f>SUM(G81:G83)</f>
        <v>220</v>
      </c>
      <c r="I83" s="36" t="s">
        <v>77</v>
      </c>
    </row>
    <row r="84" spans="2:6" ht="12.75">
      <c r="B84" s="35"/>
      <c r="C84" s="62"/>
      <c r="D84" s="36"/>
      <c r="E84" s="63"/>
      <c r="F84" s="64"/>
    </row>
    <row r="85" spans="2:9" ht="12.75">
      <c r="B85" s="35" t="s">
        <v>107</v>
      </c>
      <c r="C85" s="62">
        <v>76</v>
      </c>
      <c r="D85" s="36" t="s">
        <v>152</v>
      </c>
      <c r="E85" s="67">
        <v>750</v>
      </c>
      <c r="F85" s="64">
        <v>0.008605324074074074</v>
      </c>
      <c r="G85">
        <v>222</v>
      </c>
      <c r="H85">
        <v>222</v>
      </c>
      <c r="I85" s="36" t="s">
        <v>152</v>
      </c>
    </row>
    <row r="86" spans="2:6" ht="12.75">
      <c r="B86" s="35"/>
      <c r="C86" s="62"/>
      <c r="D86" s="36"/>
      <c r="E86" s="67"/>
      <c r="F86" s="64"/>
    </row>
    <row r="87" spans="2:7" ht="12.75">
      <c r="B87" s="42" t="s">
        <v>84</v>
      </c>
      <c r="C87" s="69">
        <v>60</v>
      </c>
      <c r="D87" s="43" t="s">
        <v>29</v>
      </c>
      <c r="E87" s="67">
        <v>750</v>
      </c>
      <c r="F87" s="70">
        <v>0.011340277777777776</v>
      </c>
      <c r="G87">
        <v>122</v>
      </c>
    </row>
    <row r="88" spans="2:7" ht="12.75">
      <c r="B88" s="42" t="s">
        <v>82</v>
      </c>
      <c r="C88" s="69">
        <v>54</v>
      </c>
      <c r="D88" s="43" t="s">
        <v>29</v>
      </c>
      <c r="E88" s="67">
        <v>750</v>
      </c>
      <c r="F88" s="64">
        <v>0.013377314814814814</v>
      </c>
      <c r="G88">
        <v>66</v>
      </c>
    </row>
    <row r="89" spans="2:7" ht="12.75">
      <c r="B89" s="35" t="s">
        <v>85</v>
      </c>
      <c r="C89" s="62">
        <v>95</v>
      </c>
      <c r="D89" s="36" t="s">
        <v>29</v>
      </c>
      <c r="E89" s="63">
        <v>250</v>
      </c>
      <c r="F89" s="64">
        <v>0.0037314814814814815</v>
      </c>
      <c r="G89">
        <v>32</v>
      </c>
    </row>
    <row r="90" spans="2:9" ht="12.75">
      <c r="B90" s="35" t="s">
        <v>83</v>
      </c>
      <c r="C90" s="62">
        <v>53</v>
      </c>
      <c r="D90" s="36" t="s">
        <v>29</v>
      </c>
      <c r="E90" s="63">
        <v>250</v>
      </c>
      <c r="F90" s="64">
        <v>0.005483796296296296</v>
      </c>
      <c r="G90">
        <v>12</v>
      </c>
      <c r="H90">
        <f>SUM(G87:G90)</f>
        <v>232</v>
      </c>
      <c r="I90" s="43" t="s">
        <v>29</v>
      </c>
    </row>
    <row r="91" spans="2:6" ht="12.75">
      <c r="B91" s="35"/>
      <c r="C91" s="62"/>
      <c r="D91" s="36"/>
      <c r="E91" s="63"/>
      <c r="F91" s="64"/>
    </row>
    <row r="92" spans="2:7" ht="12.75">
      <c r="B92" s="47" t="s">
        <v>61</v>
      </c>
      <c r="C92" s="72">
        <v>91</v>
      </c>
      <c r="D92" s="48" t="s">
        <v>10</v>
      </c>
      <c r="E92" s="67">
        <v>750</v>
      </c>
      <c r="F92" s="64">
        <v>0.008208333333333333</v>
      </c>
      <c r="G92">
        <v>230</v>
      </c>
    </row>
    <row r="93" spans="2:7" ht="12.75">
      <c r="B93" s="42" t="s">
        <v>111</v>
      </c>
      <c r="C93" s="68">
        <v>84</v>
      </c>
      <c r="D93" s="43" t="s">
        <v>10</v>
      </c>
      <c r="E93" s="67">
        <v>750</v>
      </c>
      <c r="F93" s="64">
        <v>0.00823611111111111</v>
      </c>
      <c r="G93">
        <v>226</v>
      </c>
    </row>
    <row r="94" spans="2:7" ht="12.75">
      <c r="B94" s="47" t="s">
        <v>27</v>
      </c>
      <c r="C94" s="72">
        <v>79</v>
      </c>
      <c r="D94" s="48" t="s">
        <v>10</v>
      </c>
      <c r="E94" s="67">
        <v>750</v>
      </c>
      <c r="F94" s="64">
        <v>0.010148148148148147</v>
      </c>
      <c r="G94">
        <v>170</v>
      </c>
    </row>
    <row r="95" spans="2:7" ht="12.75">
      <c r="B95" s="33" t="s">
        <v>36</v>
      </c>
      <c r="C95" s="65">
        <v>68</v>
      </c>
      <c r="D95" s="34" t="s">
        <v>10</v>
      </c>
      <c r="E95" s="63">
        <v>750</v>
      </c>
      <c r="F95" s="70">
        <v>0.010344907407407407</v>
      </c>
      <c r="G95">
        <v>154</v>
      </c>
    </row>
    <row r="96" spans="2:7" ht="12.75">
      <c r="B96" s="33" t="s">
        <v>62</v>
      </c>
      <c r="C96" s="65">
        <v>93</v>
      </c>
      <c r="D96" s="34" t="s">
        <v>10</v>
      </c>
      <c r="E96" s="63">
        <v>250</v>
      </c>
      <c r="F96" s="64">
        <v>0.0032824074074074075</v>
      </c>
      <c r="G96">
        <v>36</v>
      </c>
    </row>
    <row r="97" spans="2:7" ht="12.75">
      <c r="B97" s="47" t="s">
        <v>81</v>
      </c>
      <c r="C97" s="72">
        <v>60</v>
      </c>
      <c r="D97" s="48" t="s">
        <v>10</v>
      </c>
      <c r="E97" s="67">
        <v>500</v>
      </c>
      <c r="F97" s="64">
        <v>0.010744212962962964</v>
      </c>
      <c r="G97">
        <v>20</v>
      </c>
    </row>
    <row r="98" spans="2:7" ht="12.75">
      <c r="B98" s="33" t="s">
        <v>37</v>
      </c>
      <c r="C98" s="65">
        <v>46</v>
      </c>
      <c r="D98" s="34" t="s">
        <v>10</v>
      </c>
      <c r="E98" s="63">
        <v>250</v>
      </c>
      <c r="F98" s="64">
        <v>0.0050347222222222225</v>
      </c>
      <c r="G98">
        <v>16</v>
      </c>
    </row>
    <row r="99" spans="2:9" ht="12.75">
      <c r="B99" s="33" t="s">
        <v>80</v>
      </c>
      <c r="C99" s="65">
        <v>29</v>
      </c>
      <c r="D99" s="34" t="s">
        <v>10</v>
      </c>
      <c r="E99" s="67">
        <v>250</v>
      </c>
      <c r="F99" s="64">
        <v>0.00612962962962963</v>
      </c>
      <c r="G99">
        <v>8</v>
      </c>
      <c r="H99">
        <f>SUM(G92:G99)</f>
        <v>860</v>
      </c>
      <c r="I99" s="48" t="s">
        <v>10</v>
      </c>
    </row>
    <row r="100" spans="2:6" ht="12.75">
      <c r="B100" s="33"/>
      <c r="C100" s="65"/>
      <c r="D100" s="34"/>
      <c r="E100" s="67"/>
      <c r="F100" s="64"/>
    </row>
    <row r="101" spans="2:7" ht="12.75">
      <c r="B101" s="42" t="s">
        <v>105</v>
      </c>
      <c r="C101" s="43">
        <v>87</v>
      </c>
      <c r="D101" s="66" t="s">
        <v>106</v>
      </c>
      <c r="E101" s="67">
        <v>750</v>
      </c>
      <c r="F101" s="64">
        <v>0.008159722222222223</v>
      </c>
      <c r="G101" s="67">
        <v>234</v>
      </c>
    </row>
    <row r="102" spans="2:9" ht="12.75">
      <c r="B102" s="33" t="s">
        <v>15</v>
      </c>
      <c r="C102" s="65">
        <v>85</v>
      </c>
      <c r="D102" s="66" t="s">
        <v>106</v>
      </c>
      <c r="E102" s="63">
        <v>750</v>
      </c>
      <c r="F102" s="64">
        <v>0.008721064814814815</v>
      </c>
      <c r="G102">
        <v>206</v>
      </c>
      <c r="H102">
        <f>SUM(G101:G102)</f>
        <v>440</v>
      </c>
      <c r="I102" s="66" t="s">
        <v>106</v>
      </c>
    </row>
    <row r="103" spans="2:6" ht="12.75">
      <c r="B103" s="33"/>
      <c r="C103" s="65"/>
      <c r="D103" s="66"/>
      <c r="E103" s="63"/>
      <c r="F103" s="64"/>
    </row>
    <row r="104" spans="2:7" ht="12.75">
      <c r="B104" s="47" t="s">
        <v>7</v>
      </c>
      <c r="C104" s="72">
        <v>58</v>
      </c>
      <c r="D104" s="48" t="s">
        <v>38</v>
      </c>
      <c r="E104" s="67">
        <v>750</v>
      </c>
      <c r="F104" s="70">
        <v>0.010491898148148148</v>
      </c>
      <c r="G104">
        <v>146</v>
      </c>
    </row>
    <row r="105" spans="2:9" ht="12.75">
      <c r="B105" s="47" t="s">
        <v>39</v>
      </c>
      <c r="C105" s="72">
        <v>58</v>
      </c>
      <c r="D105" s="48" t="s">
        <v>38</v>
      </c>
      <c r="E105" s="67">
        <v>750</v>
      </c>
      <c r="F105" s="70">
        <v>0.013556712962962965</v>
      </c>
      <c r="G105">
        <v>58</v>
      </c>
      <c r="H105">
        <f>SUM(G104:G105)</f>
        <v>204</v>
      </c>
      <c r="I105" s="48" t="s">
        <v>38</v>
      </c>
    </row>
    <row r="106" spans="2:6" ht="12.75">
      <c r="B106" s="12"/>
      <c r="C106" s="13"/>
      <c r="D106" s="14"/>
      <c r="F106" s="49"/>
    </row>
    <row r="107" spans="2:5" ht="12.75">
      <c r="B107" s="2"/>
      <c r="C107" s="3"/>
      <c r="D107" s="3"/>
      <c r="E107" s="15"/>
    </row>
    <row r="108" spans="2:8" ht="12.75">
      <c r="B108" s="22"/>
      <c r="C108" s="21"/>
      <c r="D108" s="21"/>
      <c r="E108" s="15"/>
      <c r="G108">
        <v>9225</v>
      </c>
      <c r="H108">
        <f>SUM(H4:H105)</f>
        <v>9225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4.375" style="0" bestFit="1" customWidth="1"/>
    <col min="3" max="3" width="3.25390625" style="0" bestFit="1" customWidth="1"/>
    <col min="4" max="4" width="7.375" style="0" bestFit="1" customWidth="1"/>
    <col min="5" max="5" width="4.625" style="0" bestFit="1" customWidth="1"/>
    <col min="9" max="9" width="18.25390625" style="0" customWidth="1"/>
  </cols>
  <sheetData>
    <row r="1" spans="2:6" ht="20.25">
      <c r="B1" s="7" t="s">
        <v>48</v>
      </c>
      <c r="C1" s="8"/>
      <c r="D1" s="7"/>
      <c r="E1" s="7"/>
      <c r="F1" s="7"/>
    </row>
    <row r="2" spans="2:6" ht="20.25">
      <c r="B2" s="7">
        <v>100</v>
      </c>
      <c r="C2" s="8"/>
      <c r="D2" s="7"/>
      <c r="E2" s="7"/>
      <c r="F2" s="7"/>
    </row>
    <row r="3" spans="2:7" ht="12.75">
      <c r="B3" s="6" t="s">
        <v>43</v>
      </c>
      <c r="C3" s="6" t="s">
        <v>44</v>
      </c>
      <c r="D3" s="6" t="s">
        <v>45</v>
      </c>
      <c r="E3" s="6" t="s">
        <v>46</v>
      </c>
      <c r="F3" s="61" t="s">
        <v>57</v>
      </c>
      <c r="G3" s="61" t="s">
        <v>159</v>
      </c>
    </row>
    <row r="4" spans="1:7" ht="12.75">
      <c r="A4">
        <v>1</v>
      </c>
      <c r="B4" s="42" t="s">
        <v>158</v>
      </c>
      <c r="C4" s="69" t="s">
        <v>161</v>
      </c>
      <c r="D4" s="43" t="s">
        <v>162</v>
      </c>
      <c r="E4" s="67">
        <v>100</v>
      </c>
      <c r="F4" s="64">
        <v>0.0011423611111111111</v>
      </c>
      <c r="G4" t="s">
        <v>160</v>
      </c>
    </row>
    <row r="5" spans="1:7" ht="12.75">
      <c r="A5">
        <v>2</v>
      </c>
      <c r="B5" s="35" t="s">
        <v>108</v>
      </c>
      <c r="C5" s="68">
        <v>13</v>
      </c>
      <c r="D5" s="30" t="s">
        <v>109</v>
      </c>
      <c r="E5" s="63">
        <v>100</v>
      </c>
      <c r="F5" s="64">
        <v>0.004670138888888889</v>
      </c>
      <c r="G5">
        <v>2</v>
      </c>
    </row>
    <row r="6" spans="2:6" ht="20.25">
      <c r="B6" s="7">
        <v>250</v>
      </c>
      <c r="C6" s="68"/>
      <c r="D6" s="30"/>
      <c r="E6" s="63"/>
      <c r="F6" s="64"/>
    </row>
    <row r="7" spans="1:7" ht="12.75">
      <c r="A7">
        <v>1</v>
      </c>
      <c r="B7" s="33" t="s">
        <v>62</v>
      </c>
      <c r="C7" s="65">
        <v>93</v>
      </c>
      <c r="D7" s="34" t="s">
        <v>10</v>
      </c>
      <c r="E7" s="63">
        <v>250</v>
      </c>
      <c r="F7" s="64">
        <v>0.0032824074074074075</v>
      </c>
      <c r="G7">
        <f aca="true" t="shared" si="0" ref="G7:G20">+G8+2</f>
        <v>36</v>
      </c>
    </row>
    <row r="8" spans="1:7" ht="12.75">
      <c r="A8">
        <f>+A7+1</f>
        <v>2</v>
      </c>
      <c r="B8" s="35" t="s">
        <v>66</v>
      </c>
      <c r="C8" s="62">
        <v>94</v>
      </c>
      <c r="D8" s="36" t="s">
        <v>42</v>
      </c>
      <c r="E8" s="63">
        <v>250</v>
      </c>
      <c r="F8" s="64">
        <v>0.0035046296296296297</v>
      </c>
      <c r="G8">
        <f t="shared" si="0"/>
        <v>34</v>
      </c>
    </row>
    <row r="9" spans="1:7" ht="12.75">
      <c r="A9">
        <f aca="true" t="shared" si="1" ref="A9:A22">+A8+1</f>
        <v>3</v>
      </c>
      <c r="B9" s="35" t="s">
        <v>85</v>
      </c>
      <c r="C9" s="62">
        <v>95</v>
      </c>
      <c r="D9" s="36" t="s">
        <v>29</v>
      </c>
      <c r="E9" s="63">
        <v>250</v>
      </c>
      <c r="F9" s="64">
        <v>0.0037314814814814815</v>
      </c>
      <c r="G9">
        <f t="shared" si="0"/>
        <v>32</v>
      </c>
    </row>
    <row r="10" spans="1:7" ht="12.75">
      <c r="A10">
        <f t="shared" si="1"/>
        <v>4</v>
      </c>
      <c r="B10" s="35" t="s">
        <v>94</v>
      </c>
      <c r="C10" s="68">
        <v>94</v>
      </c>
      <c r="D10" s="30" t="s">
        <v>12</v>
      </c>
      <c r="E10" s="63">
        <v>250</v>
      </c>
      <c r="F10" s="64">
        <v>0.0038518518518518524</v>
      </c>
      <c r="G10">
        <f t="shared" si="0"/>
        <v>30</v>
      </c>
    </row>
    <row r="11" spans="1:7" ht="12.75">
      <c r="A11">
        <f t="shared" si="1"/>
        <v>5</v>
      </c>
      <c r="B11" s="35" t="s">
        <v>34</v>
      </c>
      <c r="C11" s="62">
        <v>47</v>
      </c>
      <c r="D11" s="36" t="s">
        <v>12</v>
      </c>
      <c r="E11" s="63">
        <v>250</v>
      </c>
      <c r="F11" s="64">
        <v>0.004043981481481481</v>
      </c>
      <c r="G11" s="67">
        <f t="shared" si="0"/>
        <v>28</v>
      </c>
    </row>
    <row r="12" spans="1:7" ht="12.75">
      <c r="A12">
        <f t="shared" si="1"/>
        <v>6</v>
      </c>
      <c r="B12" s="35" t="s">
        <v>26</v>
      </c>
      <c r="C12" s="62">
        <v>50</v>
      </c>
      <c r="D12" s="36" t="s">
        <v>11</v>
      </c>
      <c r="E12" s="63">
        <v>250</v>
      </c>
      <c r="F12" s="64">
        <v>0.004262731481481482</v>
      </c>
      <c r="G12">
        <f t="shared" si="0"/>
        <v>26</v>
      </c>
    </row>
    <row r="13" spans="1:7" ht="12.75">
      <c r="A13">
        <f t="shared" si="1"/>
        <v>7</v>
      </c>
      <c r="B13" s="35" t="s">
        <v>179</v>
      </c>
      <c r="C13" s="62">
        <v>57</v>
      </c>
      <c r="D13" s="36" t="s">
        <v>77</v>
      </c>
      <c r="E13" s="63">
        <v>250</v>
      </c>
      <c r="F13" s="64">
        <v>0.004322916666666667</v>
      </c>
      <c r="G13">
        <f t="shared" si="0"/>
        <v>24</v>
      </c>
    </row>
    <row r="14" spans="1:7" ht="12.75">
      <c r="A14">
        <f t="shared" si="1"/>
        <v>8</v>
      </c>
      <c r="B14" s="35" t="s">
        <v>99</v>
      </c>
      <c r="C14" s="68">
        <v>49</v>
      </c>
      <c r="D14" s="30" t="s">
        <v>100</v>
      </c>
      <c r="E14" s="63">
        <v>250</v>
      </c>
      <c r="F14" s="64">
        <v>0.004398148148148148</v>
      </c>
      <c r="G14">
        <f t="shared" si="0"/>
        <v>22</v>
      </c>
    </row>
    <row r="15" spans="1:7" ht="12.75">
      <c r="A15">
        <f t="shared" si="1"/>
        <v>9</v>
      </c>
      <c r="B15" s="35" t="s">
        <v>49</v>
      </c>
      <c r="C15" s="62">
        <v>94</v>
      </c>
      <c r="D15" s="36" t="s">
        <v>12</v>
      </c>
      <c r="E15" s="63">
        <v>250</v>
      </c>
      <c r="F15" s="64">
        <v>0.0047233796296296295</v>
      </c>
      <c r="G15">
        <f t="shared" si="0"/>
        <v>20</v>
      </c>
    </row>
    <row r="16" spans="1:7" ht="12.75">
      <c r="A16">
        <f t="shared" si="1"/>
        <v>10</v>
      </c>
      <c r="B16" s="35" t="s">
        <v>5</v>
      </c>
      <c r="C16" s="62">
        <v>40</v>
      </c>
      <c r="D16" s="36" t="s">
        <v>1</v>
      </c>
      <c r="E16" s="67">
        <v>250</v>
      </c>
      <c r="F16" s="64">
        <v>0.004760416666666667</v>
      </c>
      <c r="G16" s="67">
        <f t="shared" si="0"/>
        <v>18</v>
      </c>
    </row>
    <row r="17" spans="1:7" ht="12.75">
      <c r="A17">
        <f t="shared" si="1"/>
        <v>11</v>
      </c>
      <c r="B17" s="33" t="s">
        <v>37</v>
      </c>
      <c r="C17" s="65">
        <v>46</v>
      </c>
      <c r="D17" s="34" t="s">
        <v>10</v>
      </c>
      <c r="E17" s="63">
        <v>250</v>
      </c>
      <c r="F17" s="64">
        <v>0.0050347222222222225</v>
      </c>
      <c r="G17">
        <f t="shared" si="0"/>
        <v>16</v>
      </c>
    </row>
    <row r="18" spans="1:7" ht="12.75">
      <c r="A18">
        <f t="shared" si="1"/>
        <v>12</v>
      </c>
      <c r="B18" s="35" t="s">
        <v>14</v>
      </c>
      <c r="C18" s="62">
        <v>41</v>
      </c>
      <c r="D18" s="36" t="s">
        <v>1</v>
      </c>
      <c r="E18" s="63">
        <v>250</v>
      </c>
      <c r="F18" s="64">
        <v>0.005483796296296296</v>
      </c>
      <c r="G18">
        <f t="shared" si="0"/>
        <v>14</v>
      </c>
    </row>
    <row r="19" spans="1:7" ht="12.75">
      <c r="A19">
        <f t="shared" si="1"/>
        <v>13</v>
      </c>
      <c r="B19" s="35" t="s">
        <v>83</v>
      </c>
      <c r="C19" s="62">
        <v>53</v>
      </c>
      <c r="D19" s="36" t="s">
        <v>29</v>
      </c>
      <c r="E19" s="63">
        <v>250</v>
      </c>
      <c r="F19" s="64">
        <v>0.005483796296296296</v>
      </c>
      <c r="G19">
        <f t="shared" si="0"/>
        <v>12</v>
      </c>
    </row>
    <row r="20" spans="1:7" ht="12.75">
      <c r="A20">
        <f t="shared" si="1"/>
        <v>14</v>
      </c>
      <c r="B20" s="35" t="s">
        <v>9</v>
      </c>
      <c r="C20" s="62">
        <v>45</v>
      </c>
      <c r="D20" s="36" t="s">
        <v>0</v>
      </c>
      <c r="E20" s="63">
        <v>250</v>
      </c>
      <c r="F20" s="64">
        <v>0.005725694444444444</v>
      </c>
      <c r="G20">
        <f t="shared" si="0"/>
        <v>10</v>
      </c>
    </row>
    <row r="21" spans="1:7" ht="12.75">
      <c r="A21">
        <f t="shared" si="1"/>
        <v>15</v>
      </c>
      <c r="B21" s="33" t="s">
        <v>80</v>
      </c>
      <c r="C21" s="65">
        <v>29</v>
      </c>
      <c r="D21" s="34" t="s">
        <v>10</v>
      </c>
      <c r="E21" s="67">
        <v>250</v>
      </c>
      <c r="F21" s="64">
        <v>0.00612962962962963</v>
      </c>
      <c r="G21">
        <f>+G22+2</f>
        <v>8</v>
      </c>
    </row>
    <row r="22" spans="1:7" ht="12.75">
      <c r="A22">
        <f t="shared" si="1"/>
        <v>16</v>
      </c>
      <c r="B22" s="33" t="s">
        <v>101</v>
      </c>
      <c r="C22" s="65">
        <v>38</v>
      </c>
      <c r="D22" s="34" t="s">
        <v>2</v>
      </c>
      <c r="E22" s="63">
        <v>250</v>
      </c>
      <c r="F22" s="64">
        <v>0.007106481481481481</v>
      </c>
      <c r="G22">
        <v>6</v>
      </c>
    </row>
    <row r="23" spans="2:6" ht="20.25">
      <c r="B23" s="7">
        <v>500</v>
      </c>
      <c r="C23" s="65"/>
      <c r="D23" s="34"/>
      <c r="E23" s="63"/>
      <c r="F23" s="64"/>
    </row>
    <row r="24" spans="1:7" ht="12.75">
      <c r="A24">
        <v>1</v>
      </c>
      <c r="B24" s="33" t="s">
        <v>13</v>
      </c>
      <c r="C24" s="65">
        <v>66</v>
      </c>
      <c r="D24" s="34" t="s">
        <v>12</v>
      </c>
      <c r="E24" s="67">
        <v>500</v>
      </c>
      <c r="F24" s="64">
        <v>0.006591435185185185</v>
      </c>
      <c r="G24">
        <f aca="true" t="shared" si="2" ref="G24:G37">+G25+3</f>
        <v>68</v>
      </c>
    </row>
    <row r="25" spans="1:7" ht="12.75">
      <c r="A25">
        <f>+A24+1</f>
        <v>2</v>
      </c>
      <c r="B25" s="35" t="s">
        <v>58</v>
      </c>
      <c r="C25" s="62">
        <v>78</v>
      </c>
      <c r="D25" s="36" t="s">
        <v>59</v>
      </c>
      <c r="E25" s="67">
        <v>500</v>
      </c>
      <c r="F25" s="64">
        <v>0.006973379629629629</v>
      </c>
      <c r="G25">
        <f t="shared" si="2"/>
        <v>65</v>
      </c>
    </row>
    <row r="26" spans="1:7" ht="12.75">
      <c r="A26">
        <f aca="true" t="shared" si="3" ref="A26:A39">+A25+1</f>
        <v>3</v>
      </c>
      <c r="B26" s="42" t="s">
        <v>51</v>
      </c>
      <c r="C26" s="69">
        <v>49</v>
      </c>
      <c r="D26" s="43" t="s">
        <v>2</v>
      </c>
      <c r="E26" s="67">
        <v>500</v>
      </c>
      <c r="F26" s="64">
        <v>0.007393518518518518</v>
      </c>
      <c r="G26">
        <f t="shared" si="2"/>
        <v>62</v>
      </c>
    </row>
    <row r="27" spans="1:7" ht="12.75">
      <c r="A27">
        <f t="shared" si="3"/>
        <v>4</v>
      </c>
      <c r="B27" s="35" t="s">
        <v>19</v>
      </c>
      <c r="C27" s="62">
        <v>62</v>
      </c>
      <c r="D27" s="36" t="s">
        <v>12</v>
      </c>
      <c r="E27" s="67">
        <v>500</v>
      </c>
      <c r="F27" s="64">
        <v>0.00778125</v>
      </c>
      <c r="G27">
        <f t="shared" si="2"/>
        <v>59</v>
      </c>
    </row>
    <row r="28" spans="1:7" ht="12.75">
      <c r="A28">
        <f t="shared" si="3"/>
        <v>5</v>
      </c>
      <c r="B28" s="42" t="s">
        <v>18</v>
      </c>
      <c r="C28" s="69">
        <v>42</v>
      </c>
      <c r="D28" s="43" t="s">
        <v>12</v>
      </c>
      <c r="E28" s="67">
        <v>500</v>
      </c>
      <c r="F28" s="64">
        <v>0.007836805555555555</v>
      </c>
      <c r="G28">
        <f t="shared" si="2"/>
        <v>56</v>
      </c>
    </row>
    <row r="29" spans="1:7" ht="12.75">
      <c r="A29">
        <f t="shared" si="3"/>
        <v>6</v>
      </c>
      <c r="B29" s="42" t="s">
        <v>54</v>
      </c>
      <c r="C29" s="69">
        <v>47</v>
      </c>
      <c r="D29" s="43" t="s">
        <v>2</v>
      </c>
      <c r="E29" s="67">
        <v>500</v>
      </c>
      <c r="F29" s="64">
        <v>0.007927083333333333</v>
      </c>
      <c r="G29">
        <f t="shared" si="2"/>
        <v>53</v>
      </c>
    </row>
    <row r="30" spans="1:7" ht="12.75">
      <c r="A30">
        <f t="shared" si="3"/>
        <v>7</v>
      </c>
      <c r="B30" s="42" t="s">
        <v>70</v>
      </c>
      <c r="C30" s="71">
        <v>49</v>
      </c>
      <c r="D30" s="30" t="s">
        <v>12</v>
      </c>
      <c r="E30" s="67">
        <v>500</v>
      </c>
      <c r="F30" s="64">
        <v>0.008126157407407407</v>
      </c>
      <c r="G30">
        <f t="shared" si="2"/>
        <v>50</v>
      </c>
    </row>
    <row r="31" spans="1:7" ht="12.75">
      <c r="A31">
        <f t="shared" si="3"/>
        <v>8</v>
      </c>
      <c r="B31" s="35" t="s">
        <v>71</v>
      </c>
      <c r="C31" s="68">
        <v>72</v>
      </c>
      <c r="D31" s="30" t="s">
        <v>12</v>
      </c>
      <c r="E31" s="67">
        <v>500</v>
      </c>
      <c r="F31" s="64">
        <v>0.008224537037037037</v>
      </c>
      <c r="G31">
        <f t="shared" si="2"/>
        <v>47</v>
      </c>
    </row>
    <row r="32" spans="1:7" ht="12.75">
      <c r="A32">
        <f t="shared" si="3"/>
        <v>9</v>
      </c>
      <c r="B32" s="35" t="s">
        <v>31</v>
      </c>
      <c r="C32" s="62">
        <v>78</v>
      </c>
      <c r="D32" s="36" t="s">
        <v>12</v>
      </c>
      <c r="E32" s="67">
        <v>500</v>
      </c>
      <c r="F32" s="64">
        <v>0.008377314814814815</v>
      </c>
      <c r="G32">
        <f t="shared" si="2"/>
        <v>44</v>
      </c>
    </row>
    <row r="33" spans="1:7" ht="12.75">
      <c r="A33">
        <f t="shared" si="3"/>
        <v>10</v>
      </c>
      <c r="B33" s="35" t="s">
        <v>68</v>
      </c>
      <c r="C33" s="68">
        <v>64</v>
      </c>
      <c r="D33" s="30" t="s">
        <v>12</v>
      </c>
      <c r="E33" s="67">
        <v>500</v>
      </c>
      <c r="F33" s="64">
        <v>0.008692129629629631</v>
      </c>
      <c r="G33">
        <f t="shared" si="2"/>
        <v>41</v>
      </c>
    </row>
    <row r="34" spans="1:7" ht="12.75">
      <c r="A34">
        <f t="shared" si="3"/>
        <v>11</v>
      </c>
      <c r="B34" s="35" t="s">
        <v>6</v>
      </c>
      <c r="C34" s="62">
        <v>57</v>
      </c>
      <c r="D34" s="36" t="s">
        <v>12</v>
      </c>
      <c r="E34" s="67">
        <v>500</v>
      </c>
      <c r="F34" s="64">
        <v>0.008732638888888889</v>
      </c>
      <c r="G34">
        <f t="shared" si="2"/>
        <v>38</v>
      </c>
    </row>
    <row r="35" spans="1:7" ht="12.75">
      <c r="A35">
        <f t="shared" si="3"/>
        <v>12</v>
      </c>
      <c r="B35" s="42" t="s">
        <v>67</v>
      </c>
      <c r="C35" s="69">
        <v>67</v>
      </c>
      <c r="D35" s="43" t="s">
        <v>11</v>
      </c>
      <c r="E35" s="67">
        <v>500</v>
      </c>
      <c r="F35" s="64">
        <v>0.008912037037037038</v>
      </c>
      <c r="G35">
        <f t="shared" si="2"/>
        <v>35</v>
      </c>
    </row>
    <row r="36" spans="1:7" ht="12.75">
      <c r="A36">
        <f t="shared" si="3"/>
        <v>13</v>
      </c>
      <c r="B36" s="35" t="s">
        <v>97</v>
      </c>
      <c r="C36" s="62">
        <v>81</v>
      </c>
      <c r="D36" s="36" t="s">
        <v>2</v>
      </c>
      <c r="E36" s="67">
        <v>500</v>
      </c>
      <c r="F36" s="64">
        <v>0.008946759259259258</v>
      </c>
      <c r="G36">
        <f t="shared" si="2"/>
        <v>32</v>
      </c>
    </row>
    <row r="37" spans="1:7" ht="12.75">
      <c r="A37">
        <f t="shared" si="3"/>
        <v>14</v>
      </c>
      <c r="B37" s="42" t="s">
        <v>52</v>
      </c>
      <c r="C37" s="69">
        <v>48</v>
      </c>
      <c r="D37" s="43" t="s">
        <v>2</v>
      </c>
      <c r="E37" s="67">
        <v>500</v>
      </c>
      <c r="F37" s="64">
        <v>0.009480324074074075</v>
      </c>
      <c r="G37">
        <f t="shared" si="2"/>
        <v>29</v>
      </c>
    </row>
    <row r="38" spans="1:7" ht="12.75">
      <c r="A38">
        <f t="shared" si="3"/>
        <v>15</v>
      </c>
      <c r="B38" s="42" t="s">
        <v>20</v>
      </c>
      <c r="C38" s="30">
        <v>91</v>
      </c>
      <c r="D38" s="30" t="s">
        <v>12</v>
      </c>
      <c r="E38" s="67">
        <v>500</v>
      </c>
      <c r="F38" s="64">
        <v>0.009722222222222222</v>
      </c>
      <c r="G38">
        <v>26</v>
      </c>
    </row>
    <row r="39" spans="1:7" ht="12.75">
      <c r="A39">
        <f t="shared" si="3"/>
        <v>16</v>
      </c>
      <c r="B39" s="47" t="s">
        <v>164</v>
      </c>
      <c r="C39" s="72" t="s">
        <v>165</v>
      </c>
      <c r="D39" s="48" t="s">
        <v>166</v>
      </c>
      <c r="E39" s="67">
        <v>500</v>
      </c>
      <c r="F39" s="64">
        <v>0.010115740740740741</v>
      </c>
      <c r="G39" t="s">
        <v>160</v>
      </c>
    </row>
    <row r="40" spans="1:7" ht="12.75">
      <c r="A40">
        <v>17</v>
      </c>
      <c r="B40" s="47" t="s">
        <v>81</v>
      </c>
      <c r="C40" s="72">
        <v>60</v>
      </c>
      <c r="D40" s="48" t="s">
        <v>10</v>
      </c>
      <c r="E40" s="67">
        <v>500</v>
      </c>
      <c r="F40" s="64">
        <v>0.010744212962962964</v>
      </c>
      <c r="G40">
        <v>20</v>
      </c>
    </row>
    <row r="41" spans="2:6" ht="20.25">
      <c r="B41" s="7">
        <v>750</v>
      </c>
      <c r="C41" s="13"/>
      <c r="D41" s="14"/>
      <c r="F41" s="49"/>
    </row>
    <row r="42" spans="1:12" ht="12.75">
      <c r="A42">
        <v>1</v>
      </c>
      <c r="B42" s="35" t="s">
        <v>87</v>
      </c>
      <c r="C42" s="62">
        <v>76</v>
      </c>
      <c r="D42" s="36" t="s">
        <v>42</v>
      </c>
      <c r="E42" s="67">
        <v>750</v>
      </c>
      <c r="F42" s="64">
        <v>0.005768518518518519</v>
      </c>
      <c r="G42" s="67">
        <f aca="true" t="shared" si="4" ref="G42:G73">+G43+4</f>
        <v>258</v>
      </c>
      <c r="I42" s="29"/>
      <c r="J42" s="30"/>
      <c r="K42" s="32"/>
      <c r="L42" s="55"/>
    </row>
    <row r="43" spans="1:12" ht="12.75">
      <c r="A43">
        <f>+A42+1</f>
        <v>2</v>
      </c>
      <c r="B43" s="33" t="s">
        <v>74</v>
      </c>
      <c r="C43" s="65">
        <v>91</v>
      </c>
      <c r="D43" s="34" t="s">
        <v>73</v>
      </c>
      <c r="E43" s="67">
        <v>750</v>
      </c>
      <c r="F43" s="64">
        <v>0.006825231481481482</v>
      </c>
      <c r="G43">
        <f t="shared" si="4"/>
        <v>254</v>
      </c>
      <c r="I43" s="35"/>
      <c r="J43" s="50"/>
      <c r="K43" s="36"/>
      <c r="L43" s="50"/>
    </row>
    <row r="44" spans="1:12" ht="12.75">
      <c r="A44">
        <f aca="true" t="shared" si="5" ref="A44:A94">+A43+1</f>
        <v>3</v>
      </c>
      <c r="B44" s="33" t="s">
        <v>75</v>
      </c>
      <c r="C44" s="65">
        <v>85</v>
      </c>
      <c r="D44" s="34" t="s">
        <v>73</v>
      </c>
      <c r="E44" s="67">
        <v>750</v>
      </c>
      <c r="F44" s="64">
        <v>0.007231481481481482</v>
      </c>
      <c r="G44">
        <f t="shared" si="4"/>
        <v>250</v>
      </c>
      <c r="I44" s="33"/>
      <c r="J44" s="50"/>
      <c r="K44" s="34"/>
      <c r="L44" s="50"/>
    </row>
    <row r="45" spans="1:12" ht="12.75">
      <c r="A45">
        <f t="shared" si="5"/>
        <v>4</v>
      </c>
      <c r="B45" s="33" t="s">
        <v>56</v>
      </c>
      <c r="C45" s="65">
        <v>71</v>
      </c>
      <c r="D45" s="34" t="s">
        <v>73</v>
      </c>
      <c r="E45" s="67">
        <v>750</v>
      </c>
      <c r="F45" s="64">
        <v>0.00785300925925926</v>
      </c>
      <c r="G45">
        <f t="shared" si="4"/>
        <v>246</v>
      </c>
      <c r="I45" s="35"/>
      <c r="J45" s="50"/>
      <c r="K45" s="36"/>
      <c r="L45" s="50"/>
    </row>
    <row r="46" spans="1:12" ht="12.75">
      <c r="A46">
        <f t="shared" si="5"/>
        <v>5</v>
      </c>
      <c r="B46" s="35" t="s">
        <v>90</v>
      </c>
      <c r="C46" s="68">
        <v>81</v>
      </c>
      <c r="D46" s="30" t="s">
        <v>12</v>
      </c>
      <c r="E46" s="67">
        <v>750</v>
      </c>
      <c r="F46" s="64">
        <v>0.007909722222222223</v>
      </c>
      <c r="G46">
        <f t="shared" si="4"/>
        <v>242</v>
      </c>
      <c r="I46" s="35"/>
      <c r="J46" s="50"/>
      <c r="K46" s="36"/>
      <c r="L46" s="50"/>
    </row>
    <row r="47" spans="1:12" ht="12.75">
      <c r="A47">
        <f t="shared" si="5"/>
        <v>6</v>
      </c>
      <c r="B47" s="35" t="s">
        <v>91</v>
      </c>
      <c r="C47" s="68">
        <v>87</v>
      </c>
      <c r="D47" s="30" t="s">
        <v>12</v>
      </c>
      <c r="E47" s="67">
        <v>750</v>
      </c>
      <c r="F47" s="64">
        <v>0.008024305555555555</v>
      </c>
      <c r="G47" s="67">
        <f t="shared" si="4"/>
        <v>238</v>
      </c>
      <c r="I47" s="35"/>
      <c r="J47" s="50"/>
      <c r="K47" s="36"/>
      <c r="L47" s="50"/>
    </row>
    <row r="48" spans="1:12" ht="12.75">
      <c r="A48">
        <f t="shared" si="5"/>
        <v>7</v>
      </c>
      <c r="B48" s="42" t="s">
        <v>105</v>
      </c>
      <c r="C48" s="43">
        <v>87</v>
      </c>
      <c r="D48" s="66" t="s">
        <v>106</v>
      </c>
      <c r="E48" s="67">
        <v>750</v>
      </c>
      <c r="F48" s="64">
        <v>0.008159722222222223</v>
      </c>
      <c r="G48" s="67">
        <f t="shared" si="4"/>
        <v>234</v>
      </c>
      <c r="I48" s="35"/>
      <c r="J48" s="50"/>
      <c r="K48" s="36"/>
      <c r="L48" s="50"/>
    </row>
    <row r="49" spans="1:12" ht="12.75">
      <c r="A49">
        <f t="shared" si="5"/>
        <v>8</v>
      </c>
      <c r="B49" s="47" t="s">
        <v>61</v>
      </c>
      <c r="C49" s="72">
        <v>91</v>
      </c>
      <c r="D49" s="48" t="s">
        <v>10</v>
      </c>
      <c r="E49" s="67">
        <v>750</v>
      </c>
      <c r="F49" s="64">
        <v>0.008208333333333333</v>
      </c>
      <c r="G49">
        <f t="shared" si="4"/>
        <v>230</v>
      </c>
      <c r="I49" s="35"/>
      <c r="J49" s="50"/>
      <c r="K49" s="36"/>
      <c r="L49" s="50"/>
    </row>
    <row r="50" spans="1:12" ht="12.75">
      <c r="A50">
        <f t="shared" si="5"/>
        <v>9</v>
      </c>
      <c r="B50" s="42" t="s">
        <v>111</v>
      </c>
      <c r="C50" s="68">
        <v>84</v>
      </c>
      <c r="D50" s="43" t="s">
        <v>10</v>
      </c>
      <c r="E50" s="67">
        <v>750</v>
      </c>
      <c r="F50" s="64">
        <v>0.00823611111111111</v>
      </c>
      <c r="G50">
        <f t="shared" si="4"/>
        <v>226</v>
      </c>
      <c r="I50" s="28"/>
      <c r="J50" s="50"/>
      <c r="K50" s="27"/>
      <c r="L50" s="56"/>
    </row>
    <row r="51" spans="1:12" ht="12.75">
      <c r="A51">
        <f t="shared" si="5"/>
        <v>10</v>
      </c>
      <c r="B51" s="35" t="s">
        <v>107</v>
      </c>
      <c r="C51" s="62">
        <v>76</v>
      </c>
      <c r="D51" s="36" t="s">
        <v>152</v>
      </c>
      <c r="E51" s="67">
        <v>750</v>
      </c>
      <c r="F51" s="64">
        <v>0.008605324074074074</v>
      </c>
      <c r="G51">
        <f t="shared" si="4"/>
        <v>222</v>
      </c>
      <c r="I51" s="29"/>
      <c r="J51" s="50"/>
      <c r="K51" s="27"/>
      <c r="L51" s="57"/>
    </row>
    <row r="52" spans="1:12" ht="12.75">
      <c r="A52">
        <f t="shared" si="5"/>
        <v>11</v>
      </c>
      <c r="B52" s="35" t="s">
        <v>92</v>
      </c>
      <c r="C52" s="68">
        <v>85</v>
      </c>
      <c r="D52" s="30" t="s">
        <v>12</v>
      </c>
      <c r="E52" s="63">
        <v>750</v>
      </c>
      <c r="F52" s="64">
        <v>0.008646990740740742</v>
      </c>
      <c r="G52">
        <f t="shared" si="4"/>
        <v>218</v>
      </c>
      <c r="I52" s="29"/>
      <c r="J52" s="50"/>
      <c r="K52" s="38"/>
      <c r="L52" s="58"/>
    </row>
    <row r="53" spans="1:12" ht="12.75">
      <c r="A53">
        <f t="shared" si="5"/>
        <v>12</v>
      </c>
      <c r="B53" s="42" t="s">
        <v>88</v>
      </c>
      <c r="C53" s="69">
        <v>68</v>
      </c>
      <c r="D53" s="43" t="s">
        <v>1</v>
      </c>
      <c r="E53" s="67">
        <v>750</v>
      </c>
      <c r="F53" s="64">
        <v>0.008679398148148148</v>
      </c>
      <c r="G53">
        <f t="shared" si="4"/>
        <v>214</v>
      </c>
      <c r="I53" s="31"/>
      <c r="J53" s="50"/>
      <c r="K53" s="27"/>
      <c r="L53" s="57"/>
    </row>
    <row r="54" spans="1:12" ht="12.75">
      <c r="A54">
        <f t="shared" si="5"/>
        <v>13</v>
      </c>
      <c r="B54" s="35" t="s">
        <v>33</v>
      </c>
      <c r="C54" s="62">
        <v>90</v>
      </c>
      <c r="D54" s="36" t="s">
        <v>12</v>
      </c>
      <c r="E54" s="63">
        <v>750</v>
      </c>
      <c r="F54" s="64">
        <v>0.008684027777777778</v>
      </c>
      <c r="G54">
        <f t="shared" si="4"/>
        <v>210</v>
      </c>
      <c r="I54" s="31"/>
      <c r="J54" s="50"/>
      <c r="K54" s="27"/>
      <c r="L54" s="57"/>
    </row>
    <row r="55" spans="1:12" ht="12.75">
      <c r="A55">
        <f t="shared" si="5"/>
        <v>14</v>
      </c>
      <c r="B55" s="33" t="s">
        <v>15</v>
      </c>
      <c r="C55" s="65">
        <v>85</v>
      </c>
      <c r="D55" s="34" t="s">
        <v>3</v>
      </c>
      <c r="E55" s="63">
        <v>750</v>
      </c>
      <c r="F55" s="64">
        <v>0.008721064814814815</v>
      </c>
      <c r="G55">
        <f t="shared" si="4"/>
        <v>206</v>
      </c>
      <c r="I55" s="28"/>
      <c r="J55" s="50"/>
      <c r="K55" s="32"/>
      <c r="L55" s="59"/>
    </row>
    <row r="56" spans="1:11" ht="12.75">
      <c r="A56">
        <f t="shared" si="5"/>
        <v>15</v>
      </c>
      <c r="B56" s="35" t="s">
        <v>89</v>
      </c>
      <c r="C56" s="68">
        <v>82</v>
      </c>
      <c r="D56" s="30" t="s">
        <v>12</v>
      </c>
      <c r="E56" s="63">
        <v>750</v>
      </c>
      <c r="F56" s="64">
        <v>0.008765046296296297</v>
      </c>
      <c r="G56">
        <f t="shared" si="4"/>
        <v>202</v>
      </c>
      <c r="I56" s="35"/>
      <c r="J56" s="50"/>
      <c r="K56" s="36"/>
    </row>
    <row r="57" spans="1:11" ht="12.75">
      <c r="A57">
        <f t="shared" si="5"/>
        <v>16</v>
      </c>
      <c r="B57" s="42" t="s">
        <v>65</v>
      </c>
      <c r="C57" s="69">
        <v>70</v>
      </c>
      <c r="D57" s="43" t="s">
        <v>1</v>
      </c>
      <c r="E57" s="67">
        <v>750</v>
      </c>
      <c r="F57" s="64">
        <v>0.009461805555555555</v>
      </c>
      <c r="G57">
        <f t="shared" si="4"/>
        <v>198</v>
      </c>
      <c r="I57" s="35"/>
      <c r="J57" s="50"/>
      <c r="K57" s="36"/>
    </row>
    <row r="58" spans="1:11" ht="12.75">
      <c r="A58">
        <f t="shared" si="5"/>
        <v>17</v>
      </c>
      <c r="B58" s="35" t="s">
        <v>32</v>
      </c>
      <c r="C58" s="62">
        <v>78</v>
      </c>
      <c r="D58" s="36" t="s">
        <v>12</v>
      </c>
      <c r="E58" s="63">
        <v>750</v>
      </c>
      <c r="F58" s="64">
        <v>0.009469907407407408</v>
      </c>
      <c r="G58">
        <f t="shared" si="4"/>
        <v>194</v>
      </c>
      <c r="I58" s="33"/>
      <c r="J58" s="50"/>
      <c r="K58" s="34"/>
    </row>
    <row r="59" spans="1:11" ht="12.75">
      <c r="A59">
        <f t="shared" si="5"/>
        <v>18</v>
      </c>
      <c r="B59" s="33" t="s">
        <v>95</v>
      </c>
      <c r="C59" s="65">
        <v>71</v>
      </c>
      <c r="D59" s="34" t="s">
        <v>12</v>
      </c>
      <c r="E59" s="67">
        <v>750</v>
      </c>
      <c r="F59" s="64">
        <v>0.009734953703703702</v>
      </c>
      <c r="G59">
        <f t="shared" si="4"/>
        <v>190</v>
      </c>
      <c r="I59" s="35"/>
      <c r="J59" s="50"/>
      <c r="K59" s="36"/>
    </row>
    <row r="60" spans="1:11" ht="12.75">
      <c r="A60">
        <f t="shared" si="5"/>
        <v>19</v>
      </c>
      <c r="B60" s="35" t="s">
        <v>8</v>
      </c>
      <c r="C60" s="62">
        <v>61</v>
      </c>
      <c r="D60" s="36" t="s">
        <v>12</v>
      </c>
      <c r="E60" s="63">
        <v>750</v>
      </c>
      <c r="F60" s="70">
        <v>0.009900462962962963</v>
      </c>
      <c r="G60">
        <f t="shared" si="4"/>
        <v>186</v>
      </c>
      <c r="I60" s="35"/>
      <c r="J60" s="50"/>
      <c r="K60" s="36"/>
    </row>
    <row r="61" spans="1:11" ht="12.75">
      <c r="A61">
        <f t="shared" si="5"/>
        <v>20</v>
      </c>
      <c r="B61" s="35" t="s">
        <v>53</v>
      </c>
      <c r="C61" s="62">
        <v>64</v>
      </c>
      <c r="D61" s="36" t="s">
        <v>2</v>
      </c>
      <c r="E61" s="63">
        <v>750</v>
      </c>
      <c r="F61" s="70">
        <v>0.009942129629629629</v>
      </c>
      <c r="G61">
        <f t="shared" si="4"/>
        <v>182</v>
      </c>
      <c r="I61" s="35"/>
      <c r="J61" s="50"/>
      <c r="K61" s="36"/>
    </row>
    <row r="62" spans="1:11" ht="12.75">
      <c r="A62">
        <f t="shared" si="5"/>
        <v>21</v>
      </c>
      <c r="B62" s="35" t="s">
        <v>17</v>
      </c>
      <c r="C62" s="62">
        <v>62</v>
      </c>
      <c r="D62" s="36" t="s">
        <v>12</v>
      </c>
      <c r="E62" s="63">
        <v>750</v>
      </c>
      <c r="F62" s="70">
        <v>0.009961805555555555</v>
      </c>
      <c r="G62">
        <f t="shared" si="4"/>
        <v>178</v>
      </c>
      <c r="I62" s="35"/>
      <c r="J62" s="50"/>
      <c r="K62" s="36"/>
    </row>
    <row r="63" spans="1:11" ht="12.75">
      <c r="A63">
        <f t="shared" si="5"/>
        <v>22</v>
      </c>
      <c r="B63" s="42" t="s">
        <v>69</v>
      </c>
      <c r="C63" s="68">
        <v>82</v>
      </c>
      <c r="D63" s="44" t="s">
        <v>12</v>
      </c>
      <c r="E63" s="67">
        <v>750</v>
      </c>
      <c r="F63" s="74">
        <v>0.010125</v>
      </c>
      <c r="G63">
        <f t="shared" si="4"/>
        <v>174</v>
      </c>
      <c r="I63" s="35"/>
      <c r="J63" s="36"/>
      <c r="K63" s="36"/>
    </row>
    <row r="64" spans="1:11" ht="12.75">
      <c r="A64">
        <f t="shared" si="5"/>
        <v>23</v>
      </c>
      <c r="B64" s="47" t="s">
        <v>27</v>
      </c>
      <c r="C64" s="72">
        <v>79</v>
      </c>
      <c r="D64" s="48" t="s">
        <v>10</v>
      </c>
      <c r="E64" s="67">
        <v>750</v>
      </c>
      <c r="F64" s="64">
        <v>0.010148148148148147</v>
      </c>
      <c r="G64">
        <f t="shared" si="4"/>
        <v>170</v>
      </c>
      <c r="I64" s="35"/>
      <c r="J64" s="36"/>
      <c r="K64" s="36"/>
    </row>
    <row r="65" spans="1:11" ht="12.75">
      <c r="A65">
        <f t="shared" si="5"/>
        <v>24</v>
      </c>
      <c r="B65" s="35" t="s">
        <v>40</v>
      </c>
      <c r="C65" s="62">
        <v>70</v>
      </c>
      <c r="D65" s="36" t="s">
        <v>30</v>
      </c>
      <c r="E65" s="63">
        <v>750</v>
      </c>
      <c r="F65" s="70">
        <v>0.010177083333333333</v>
      </c>
      <c r="G65">
        <f t="shared" si="4"/>
        <v>166</v>
      </c>
      <c r="I65" s="35"/>
      <c r="J65" s="36"/>
      <c r="K65" s="36"/>
    </row>
    <row r="66" spans="1:11" ht="12.75">
      <c r="A66">
        <f t="shared" si="5"/>
        <v>25</v>
      </c>
      <c r="B66" s="35" t="s">
        <v>60</v>
      </c>
      <c r="C66" s="62">
        <v>74</v>
      </c>
      <c r="D66" s="36" t="s">
        <v>59</v>
      </c>
      <c r="E66" s="63">
        <v>750</v>
      </c>
      <c r="F66" s="64">
        <v>0.010252314814814815</v>
      </c>
      <c r="G66">
        <f t="shared" si="4"/>
        <v>162</v>
      </c>
      <c r="I66" s="35"/>
      <c r="J66" s="36"/>
      <c r="K66" s="36"/>
    </row>
    <row r="67" spans="1:12" ht="12.75">
      <c r="A67">
        <f t="shared" si="5"/>
        <v>26</v>
      </c>
      <c r="B67" s="42" t="s">
        <v>104</v>
      </c>
      <c r="C67" s="43">
        <v>79</v>
      </c>
      <c r="D67" s="66" t="s">
        <v>103</v>
      </c>
      <c r="E67" s="63">
        <v>750</v>
      </c>
      <c r="F67" s="64">
        <v>0.010326388888888888</v>
      </c>
      <c r="G67">
        <f t="shared" si="4"/>
        <v>158</v>
      </c>
      <c r="I67" s="35"/>
      <c r="J67" s="36"/>
      <c r="K67" s="36"/>
      <c r="L67" s="50"/>
    </row>
    <row r="68" spans="1:12" ht="12.75">
      <c r="A68">
        <f t="shared" si="5"/>
        <v>27</v>
      </c>
      <c r="B68" s="33" t="s">
        <v>36</v>
      </c>
      <c r="C68" s="65">
        <v>68</v>
      </c>
      <c r="D68" s="34" t="s">
        <v>10</v>
      </c>
      <c r="E68" s="63">
        <v>750</v>
      </c>
      <c r="F68" s="70">
        <v>0.010344907407407407</v>
      </c>
      <c r="G68">
        <f t="shared" si="4"/>
        <v>154</v>
      </c>
      <c r="I68" s="35"/>
      <c r="J68" s="36"/>
      <c r="K68" s="36"/>
      <c r="L68" s="50"/>
    </row>
    <row r="69" spans="1:12" ht="12.75">
      <c r="A69">
        <f t="shared" si="5"/>
        <v>28</v>
      </c>
      <c r="B69" s="42" t="s">
        <v>47</v>
      </c>
      <c r="C69" s="69">
        <v>51</v>
      </c>
      <c r="D69" s="43" t="s">
        <v>12</v>
      </c>
      <c r="E69" s="67">
        <v>750</v>
      </c>
      <c r="F69" s="70">
        <v>0.010450231481481482</v>
      </c>
      <c r="G69">
        <f t="shared" si="4"/>
        <v>150</v>
      </c>
      <c r="I69" s="29"/>
      <c r="J69" s="26"/>
      <c r="K69" s="27"/>
      <c r="L69" s="57"/>
    </row>
    <row r="70" spans="1:12" ht="12.75">
      <c r="A70">
        <f t="shared" si="5"/>
        <v>29</v>
      </c>
      <c r="B70" s="47" t="s">
        <v>7</v>
      </c>
      <c r="C70" s="72">
        <v>58</v>
      </c>
      <c r="D70" s="48" t="s">
        <v>38</v>
      </c>
      <c r="E70" s="67">
        <v>750</v>
      </c>
      <c r="F70" s="70">
        <v>0.010491898148148148</v>
      </c>
      <c r="G70">
        <f t="shared" si="4"/>
        <v>146</v>
      </c>
      <c r="I70" s="29"/>
      <c r="J70" s="37"/>
      <c r="K70" s="38"/>
      <c r="L70" s="58"/>
    </row>
    <row r="71" spans="1:12" ht="12.75">
      <c r="A71">
        <f t="shared" si="5"/>
        <v>30</v>
      </c>
      <c r="B71" s="42" t="s">
        <v>93</v>
      </c>
      <c r="C71" s="68">
        <v>53</v>
      </c>
      <c r="D71" s="44" t="s">
        <v>12</v>
      </c>
      <c r="E71" s="67">
        <v>750</v>
      </c>
      <c r="F71" s="64">
        <v>0.010695601851851852</v>
      </c>
      <c r="G71" s="67">
        <f t="shared" si="4"/>
        <v>142</v>
      </c>
      <c r="I71" s="31"/>
      <c r="J71" s="39"/>
      <c r="K71" s="27"/>
      <c r="L71" s="57"/>
    </row>
    <row r="72" spans="1:12" ht="12.75">
      <c r="A72">
        <f t="shared" si="5"/>
        <v>31</v>
      </c>
      <c r="B72" s="42" t="s">
        <v>24</v>
      </c>
      <c r="C72" s="69">
        <v>58</v>
      </c>
      <c r="D72" s="43" t="s">
        <v>11</v>
      </c>
      <c r="E72" s="67">
        <v>750</v>
      </c>
      <c r="F72" s="70">
        <v>0.01079398148148148</v>
      </c>
      <c r="G72">
        <f t="shared" si="4"/>
        <v>138</v>
      </c>
      <c r="I72" s="31"/>
      <c r="J72" s="39"/>
      <c r="K72" s="27"/>
      <c r="L72" s="57"/>
    </row>
    <row r="73" spans="1:12" ht="12.75">
      <c r="A73">
        <f t="shared" si="5"/>
        <v>32</v>
      </c>
      <c r="B73" s="35" t="s">
        <v>50</v>
      </c>
      <c r="C73" s="62">
        <v>64</v>
      </c>
      <c r="D73" s="36" t="s">
        <v>12</v>
      </c>
      <c r="E73" s="63">
        <v>750</v>
      </c>
      <c r="F73" s="70">
        <v>0.010832175925925926</v>
      </c>
      <c r="G73">
        <f t="shared" si="4"/>
        <v>134</v>
      </c>
      <c r="I73" s="28"/>
      <c r="J73" s="30"/>
      <c r="K73" s="32"/>
      <c r="L73" s="59"/>
    </row>
    <row r="74" spans="1:11" ht="12.75">
      <c r="A74">
        <f t="shared" si="5"/>
        <v>33</v>
      </c>
      <c r="B74" s="42" t="s">
        <v>153</v>
      </c>
      <c r="C74" s="68">
        <v>64</v>
      </c>
      <c r="D74" s="44" t="s">
        <v>12</v>
      </c>
      <c r="E74" s="67">
        <v>750</v>
      </c>
      <c r="F74" s="64">
        <v>0.010958333333333334</v>
      </c>
      <c r="G74">
        <f aca="true" t="shared" si="6" ref="G74:G93">+G75+4</f>
        <v>130</v>
      </c>
      <c r="I74" s="35"/>
      <c r="J74" s="36"/>
      <c r="K74" s="36"/>
    </row>
    <row r="75" spans="1:11" ht="12.75">
      <c r="A75">
        <f t="shared" si="5"/>
        <v>34</v>
      </c>
      <c r="B75" s="35" t="s">
        <v>78</v>
      </c>
      <c r="C75" s="62">
        <v>80</v>
      </c>
      <c r="D75" s="36" t="s">
        <v>77</v>
      </c>
      <c r="E75" s="63">
        <v>750</v>
      </c>
      <c r="F75" s="64">
        <v>0.011119212962962963</v>
      </c>
      <c r="G75">
        <f t="shared" si="6"/>
        <v>126</v>
      </c>
      <c r="I75" s="33"/>
      <c r="J75" s="34"/>
      <c r="K75" s="34"/>
    </row>
    <row r="76" spans="1:11" ht="12.75">
      <c r="A76">
        <f t="shared" si="5"/>
        <v>35</v>
      </c>
      <c r="B76" s="42" t="s">
        <v>84</v>
      </c>
      <c r="C76" s="69">
        <v>60</v>
      </c>
      <c r="D76" s="43" t="s">
        <v>29</v>
      </c>
      <c r="E76" s="67">
        <v>750</v>
      </c>
      <c r="F76" s="70">
        <v>0.011340277777777776</v>
      </c>
      <c r="G76">
        <f t="shared" si="6"/>
        <v>122</v>
      </c>
      <c r="I76" s="35"/>
      <c r="J76" s="36"/>
      <c r="K76" s="36"/>
    </row>
    <row r="77" spans="1:11" ht="12.75">
      <c r="A77">
        <f t="shared" si="5"/>
        <v>36</v>
      </c>
      <c r="B77" s="42" t="s">
        <v>21</v>
      </c>
      <c r="C77" s="69">
        <v>60</v>
      </c>
      <c r="D77" s="73" t="s">
        <v>12</v>
      </c>
      <c r="E77" s="67">
        <v>750</v>
      </c>
      <c r="F77" s="70">
        <v>0.011353009259259259</v>
      </c>
      <c r="G77">
        <f t="shared" si="6"/>
        <v>118</v>
      </c>
      <c r="I77" s="35"/>
      <c r="J77" s="36"/>
      <c r="K77" s="36"/>
    </row>
    <row r="78" spans="1:11" ht="12.75">
      <c r="A78">
        <f t="shared" si="5"/>
        <v>37</v>
      </c>
      <c r="B78" s="42" t="s">
        <v>98</v>
      </c>
      <c r="C78" s="69">
        <v>77</v>
      </c>
      <c r="D78" s="43" t="s">
        <v>2</v>
      </c>
      <c r="E78" s="67">
        <v>750</v>
      </c>
      <c r="F78" s="64">
        <v>0.011458333333333334</v>
      </c>
      <c r="G78">
        <f t="shared" si="6"/>
        <v>114</v>
      </c>
      <c r="I78" s="35"/>
      <c r="J78" s="36"/>
      <c r="K78" s="40"/>
    </row>
    <row r="79" spans="1:11" ht="12.75">
      <c r="A79">
        <f t="shared" si="5"/>
        <v>38</v>
      </c>
      <c r="B79" s="42" t="s">
        <v>41</v>
      </c>
      <c r="C79" s="69">
        <v>88</v>
      </c>
      <c r="D79" s="43" t="s">
        <v>12</v>
      </c>
      <c r="E79" s="67">
        <v>750</v>
      </c>
      <c r="F79" s="64">
        <v>0.011594907407407406</v>
      </c>
      <c r="G79">
        <f t="shared" si="6"/>
        <v>110</v>
      </c>
      <c r="I79" s="35"/>
      <c r="J79" s="36"/>
      <c r="K79" s="36"/>
    </row>
    <row r="80" spans="1:11" ht="12.75">
      <c r="A80">
        <f t="shared" si="5"/>
        <v>39</v>
      </c>
      <c r="B80" s="35" t="s">
        <v>96</v>
      </c>
      <c r="C80" s="62">
        <v>79</v>
      </c>
      <c r="D80" s="36" t="s">
        <v>2</v>
      </c>
      <c r="E80" s="63">
        <v>750</v>
      </c>
      <c r="F80" s="64">
        <v>0.011747685185185186</v>
      </c>
      <c r="G80">
        <f t="shared" si="6"/>
        <v>106</v>
      </c>
      <c r="I80" s="35"/>
      <c r="J80" s="36"/>
      <c r="K80" s="36"/>
    </row>
    <row r="81" spans="1:11" ht="12.75">
      <c r="A81">
        <f t="shared" si="5"/>
        <v>40</v>
      </c>
      <c r="B81" s="35" t="s">
        <v>28</v>
      </c>
      <c r="C81" s="62">
        <v>64</v>
      </c>
      <c r="D81" s="36" t="s">
        <v>12</v>
      </c>
      <c r="E81" s="63">
        <v>750</v>
      </c>
      <c r="F81" s="70">
        <v>0.01177662037037037</v>
      </c>
      <c r="G81" s="67">
        <f t="shared" si="6"/>
        <v>102</v>
      </c>
      <c r="I81" s="33"/>
      <c r="J81" s="34"/>
      <c r="K81" s="34"/>
    </row>
    <row r="82" spans="1:11" ht="12.75">
      <c r="A82">
        <f t="shared" si="5"/>
        <v>41</v>
      </c>
      <c r="B82" s="35" t="s">
        <v>55</v>
      </c>
      <c r="C82" s="62">
        <v>60</v>
      </c>
      <c r="D82" s="36" t="s">
        <v>2</v>
      </c>
      <c r="E82" s="67">
        <v>750</v>
      </c>
      <c r="F82" s="70">
        <v>0.011899305555555557</v>
      </c>
      <c r="G82" s="67">
        <f t="shared" si="6"/>
        <v>98</v>
      </c>
      <c r="I82" s="33"/>
      <c r="J82" s="34"/>
      <c r="K82" s="34"/>
    </row>
    <row r="83" spans="1:7" ht="12.75">
      <c r="A83">
        <f t="shared" si="5"/>
        <v>42</v>
      </c>
      <c r="B83" s="42" t="s">
        <v>63</v>
      </c>
      <c r="C83" s="69">
        <v>75</v>
      </c>
      <c r="D83" s="43" t="s">
        <v>2</v>
      </c>
      <c r="E83" s="67">
        <v>750</v>
      </c>
      <c r="F83" s="64">
        <v>0.012129629629629629</v>
      </c>
      <c r="G83">
        <f t="shared" si="6"/>
        <v>94</v>
      </c>
    </row>
    <row r="84" spans="1:7" ht="12.75">
      <c r="A84">
        <f t="shared" si="5"/>
        <v>43</v>
      </c>
      <c r="B84" s="42" t="s">
        <v>22</v>
      </c>
      <c r="C84" s="71">
        <v>59</v>
      </c>
      <c r="D84" s="44" t="s">
        <v>2</v>
      </c>
      <c r="E84" s="67">
        <v>750</v>
      </c>
      <c r="F84" s="64">
        <v>0.01218402777777778</v>
      </c>
      <c r="G84">
        <f t="shared" si="6"/>
        <v>90</v>
      </c>
    </row>
    <row r="85" spans="1:7" ht="12.75">
      <c r="A85">
        <f t="shared" si="5"/>
        <v>44</v>
      </c>
      <c r="B85" s="42" t="s">
        <v>102</v>
      </c>
      <c r="C85" s="43">
        <v>76</v>
      </c>
      <c r="D85" s="66" t="s">
        <v>12</v>
      </c>
      <c r="E85" s="67">
        <v>750</v>
      </c>
      <c r="F85" s="64">
        <v>0.012282407407407409</v>
      </c>
      <c r="G85">
        <f t="shared" si="6"/>
        <v>86</v>
      </c>
    </row>
    <row r="86" spans="1:7" ht="12.75">
      <c r="A86">
        <f t="shared" si="5"/>
        <v>45</v>
      </c>
      <c r="B86" s="35" t="s">
        <v>72</v>
      </c>
      <c r="C86" s="62">
        <v>61</v>
      </c>
      <c r="D86" s="36" t="s">
        <v>30</v>
      </c>
      <c r="E86" s="63">
        <v>750</v>
      </c>
      <c r="F86" s="70">
        <v>0.01238425925925926</v>
      </c>
      <c r="G86">
        <f t="shared" si="6"/>
        <v>82</v>
      </c>
    </row>
    <row r="87" spans="1:7" ht="12.75">
      <c r="A87">
        <f t="shared" si="5"/>
        <v>46</v>
      </c>
      <c r="B87" s="42" t="s">
        <v>110</v>
      </c>
      <c r="C87" s="69">
        <v>65</v>
      </c>
      <c r="D87" s="43" t="s">
        <v>2</v>
      </c>
      <c r="E87" s="63">
        <v>750</v>
      </c>
      <c r="F87" s="70">
        <v>0.012524305555555554</v>
      </c>
      <c r="G87">
        <f t="shared" si="6"/>
        <v>78</v>
      </c>
    </row>
    <row r="88" spans="1:7" ht="12.75">
      <c r="A88">
        <f t="shared" si="5"/>
        <v>47</v>
      </c>
      <c r="B88" s="42" t="s">
        <v>4</v>
      </c>
      <c r="C88" s="69">
        <v>52</v>
      </c>
      <c r="D88" s="43" t="s">
        <v>12</v>
      </c>
      <c r="E88" s="67">
        <v>750</v>
      </c>
      <c r="F88" s="70">
        <v>0.012770833333333334</v>
      </c>
      <c r="G88">
        <f t="shared" si="6"/>
        <v>74</v>
      </c>
    </row>
    <row r="89" spans="1:7" ht="12.75">
      <c r="A89">
        <f t="shared" si="5"/>
        <v>48</v>
      </c>
      <c r="B89" s="35" t="s">
        <v>76</v>
      </c>
      <c r="C89" s="62">
        <v>62</v>
      </c>
      <c r="D89" s="36" t="s">
        <v>77</v>
      </c>
      <c r="E89" s="63">
        <v>750</v>
      </c>
      <c r="F89" s="70">
        <v>0.012922453703703705</v>
      </c>
      <c r="G89">
        <f t="shared" si="6"/>
        <v>70</v>
      </c>
    </row>
    <row r="90" spans="1:7" ht="12.75">
      <c r="A90">
        <f t="shared" si="5"/>
        <v>49</v>
      </c>
      <c r="B90" s="42" t="s">
        <v>82</v>
      </c>
      <c r="C90" s="69">
        <v>54</v>
      </c>
      <c r="D90" s="43" t="s">
        <v>29</v>
      </c>
      <c r="E90" s="67">
        <v>750</v>
      </c>
      <c r="F90" s="64">
        <v>0.013377314814814814</v>
      </c>
      <c r="G90">
        <f t="shared" si="6"/>
        <v>66</v>
      </c>
    </row>
    <row r="91" spans="1:7" ht="12.75">
      <c r="A91">
        <f t="shared" si="5"/>
        <v>50</v>
      </c>
      <c r="B91" s="35" t="s">
        <v>23</v>
      </c>
      <c r="C91" s="62">
        <v>63</v>
      </c>
      <c r="D91" s="36" t="s">
        <v>12</v>
      </c>
      <c r="E91" s="63">
        <v>750</v>
      </c>
      <c r="F91" s="70">
        <v>0.013473379629629629</v>
      </c>
      <c r="G91">
        <f t="shared" si="6"/>
        <v>62</v>
      </c>
    </row>
    <row r="92" spans="1:7" ht="12.75">
      <c r="A92">
        <f t="shared" si="5"/>
        <v>51</v>
      </c>
      <c r="B92" s="47" t="s">
        <v>39</v>
      </c>
      <c r="C92" s="72">
        <v>58</v>
      </c>
      <c r="D92" s="48" t="s">
        <v>38</v>
      </c>
      <c r="E92" s="67">
        <v>750</v>
      </c>
      <c r="F92" s="70">
        <v>0.013556712962962965</v>
      </c>
      <c r="G92">
        <f t="shared" si="6"/>
        <v>58</v>
      </c>
    </row>
    <row r="93" spans="1:7" ht="12.75">
      <c r="A93">
        <f t="shared" si="5"/>
        <v>52</v>
      </c>
      <c r="B93" s="42" t="s">
        <v>64</v>
      </c>
      <c r="C93" s="69">
        <v>66</v>
      </c>
      <c r="D93" s="43" t="s">
        <v>1</v>
      </c>
      <c r="E93" s="67">
        <v>750</v>
      </c>
      <c r="F93" s="64">
        <v>0.013702546296296296</v>
      </c>
      <c r="G93">
        <f t="shared" si="6"/>
        <v>54</v>
      </c>
    </row>
    <row r="94" spans="1:7" ht="12.75">
      <c r="A94">
        <f t="shared" si="5"/>
        <v>53</v>
      </c>
      <c r="B94" s="47" t="s">
        <v>25</v>
      </c>
      <c r="C94" s="72">
        <v>57</v>
      </c>
      <c r="D94" s="48" t="s">
        <v>16</v>
      </c>
      <c r="E94" s="67">
        <v>750</v>
      </c>
      <c r="F94" s="70">
        <v>0.01472337962962963</v>
      </c>
      <c r="G94">
        <v>50</v>
      </c>
    </row>
    <row r="95" spans="2:5" ht="12.75">
      <c r="B95" s="2"/>
      <c r="C95" s="3"/>
      <c r="D95" s="3"/>
      <c r="E95" s="15"/>
    </row>
    <row r="96" spans="2:7" ht="12.75">
      <c r="B96" s="22"/>
      <c r="C96" s="21"/>
      <c r="D96" s="21"/>
      <c r="E96" s="15"/>
      <c r="G96">
        <f>SUM(G5:G94)</f>
        <v>9225</v>
      </c>
    </row>
    <row r="97" spans="2:5" ht="12.75">
      <c r="B97" s="4"/>
      <c r="C97" s="5"/>
      <c r="D97" s="5"/>
      <c r="E97" s="15"/>
    </row>
    <row r="98" spans="3:6" ht="12.75">
      <c r="C98" s="1"/>
      <c r="F98" s="9"/>
    </row>
    <row r="99" spans="2:6" ht="12.75">
      <c r="B99" s="18"/>
      <c r="C99" s="19"/>
      <c r="D99" s="20"/>
      <c r="E99" s="15"/>
      <c r="F99" s="9"/>
    </row>
    <row r="100" spans="3:5" ht="12.75">
      <c r="C100" s="1"/>
      <c r="E100" s="15"/>
    </row>
    <row r="101" spans="2:4" ht="12.75">
      <c r="B101" s="18"/>
      <c r="C101" s="19"/>
      <c r="D101" s="20"/>
    </row>
    <row r="102" spans="2:4" ht="12.75">
      <c r="B102" s="9"/>
      <c r="C102" s="17"/>
      <c r="D102" s="16"/>
    </row>
    <row r="103" spans="2:4" ht="12.75">
      <c r="B103" s="9"/>
      <c r="C103" s="10"/>
      <c r="D103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 Brno,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Mihola</dc:creator>
  <cp:keywords/>
  <dc:description/>
  <cp:lastModifiedBy>Michal</cp:lastModifiedBy>
  <cp:lastPrinted>2009-10-10T12:05:46Z</cp:lastPrinted>
  <dcterms:created xsi:type="dcterms:W3CDTF">1998-10-31T21:06:57Z</dcterms:created>
  <dcterms:modified xsi:type="dcterms:W3CDTF">2009-10-12T16:03:29Z</dcterms:modified>
  <cp:category/>
  <cp:version/>
  <cp:contentType/>
  <cp:contentStatus/>
</cp:coreProperties>
</file>