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9390" activeTab="0"/>
  </bookViews>
  <sheets>
    <sheet name="Výsledková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Kocánek Tomáš</author>
  </authors>
  <commentList>
    <comment ref="H45" authorId="0">
      <text>
        <r>
          <rPr>
            <b/>
            <sz val="9"/>
            <rFont val="Tahoma"/>
            <family val="2"/>
          </rPr>
          <t>Kocánek Tomáš: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<sst xmlns="http://schemas.openxmlformats.org/spreadsheetml/2006/main" count="498" uniqueCount="255">
  <si>
    <t>KSOPl</t>
  </si>
  <si>
    <t>SoNP</t>
  </si>
  <si>
    <t>FEZKO</t>
  </si>
  <si>
    <t>JPK</t>
  </si>
  <si>
    <t>SlPl</t>
  </si>
  <si>
    <t>SCPAP</t>
  </si>
  <si>
    <t>TJTá</t>
  </si>
  <si>
    <t>I.PKO</t>
  </si>
  <si>
    <t>ROH</t>
  </si>
  <si>
    <t>SpHoř</t>
  </si>
  <si>
    <t>KLMT</t>
  </si>
  <si>
    <t>SoHK</t>
  </si>
  <si>
    <t>Haná</t>
  </si>
  <si>
    <t>ČOUPr</t>
  </si>
  <si>
    <t>FiBr</t>
  </si>
  <si>
    <t>ŠŮCHOVÁ Veronika</t>
  </si>
  <si>
    <t>ŠŮCHA Jan</t>
  </si>
  <si>
    <t>VÁGENKNECHT Jan</t>
  </si>
  <si>
    <t>HAVRDA Petr</t>
  </si>
  <si>
    <t>BUCHTA Karel</t>
  </si>
  <si>
    <t>HARANT-PECHA Miroslav</t>
  </si>
  <si>
    <t>HAVLÍČEK Miloš</t>
  </si>
  <si>
    <t>KALINA Lukáš</t>
  </si>
  <si>
    <t>KOPELCOVÁ Světlana</t>
  </si>
  <si>
    <t>LAVIČKA Petr</t>
  </si>
  <si>
    <t>NEKULA Jan</t>
  </si>
  <si>
    <t>PROVÁZEK Hanuš</t>
  </si>
  <si>
    <t>TOMAN Petr</t>
  </si>
  <si>
    <t>TRLICA Josef</t>
  </si>
  <si>
    <t>DRDLA Vojtěch</t>
  </si>
  <si>
    <t>NEUBAUEROVÁ Iva</t>
  </si>
  <si>
    <t>ŠLEHOVEROVÁ Lenka</t>
  </si>
  <si>
    <t>NOVÁKOVÁ Renata</t>
  </si>
  <si>
    <t>MAŠEK Daniel</t>
  </si>
  <si>
    <t>KRUPIČKOVÁ Eva</t>
  </si>
  <si>
    <t>VARVAŘOVSKÁ Jitka</t>
  </si>
  <si>
    <t>BAUEROVÁ Vladimíra</t>
  </si>
  <si>
    <t>MACHOLDOVÁ Tereza</t>
  </si>
  <si>
    <t>MURIN Jan</t>
  </si>
  <si>
    <t>ŠINDELÁŘOVÁ Monika Anděla</t>
  </si>
  <si>
    <t>CHODOROVÁ Magdalena</t>
  </si>
  <si>
    <t>FRÝBERTOVÁ Martina</t>
  </si>
  <si>
    <t>ŠTENGL Michal</t>
  </si>
  <si>
    <t>KRCHOVÁ Irena</t>
  </si>
  <si>
    <t>MAK Chun Kong</t>
  </si>
  <si>
    <t>KOPECKÁ Martina</t>
  </si>
  <si>
    <t>KOPECKÁ Nikola</t>
  </si>
  <si>
    <t>SHATNYY Ivan</t>
  </si>
  <si>
    <t>ŠVEJDA Marek</t>
  </si>
  <si>
    <t>HABELOVÁ Jana</t>
  </si>
  <si>
    <t>HUDSON Michael</t>
  </si>
  <si>
    <t>NOVÁKOVÁ Pavlína</t>
  </si>
  <si>
    <t>VALNÍČEK Jakub</t>
  </si>
  <si>
    <t>KALVODA Jan</t>
  </si>
  <si>
    <t>ZEMAN Jaroslav</t>
  </si>
  <si>
    <t>VILÍM Pavel</t>
  </si>
  <si>
    <t>STAŇKOVÁ Petra</t>
  </si>
  <si>
    <t>POLANSKÝ Jiří</t>
  </si>
  <si>
    <t>POLANSKÝ Vít</t>
  </si>
  <si>
    <t>VATALOVÁ Jaroslava</t>
  </si>
  <si>
    <t>DENDISOVÁ Ludmila</t>
  </si>
  <si>
    <t>RYCHTÁR Josef</t>
  </si>
  <si>
    <t>BENEŠOVÁ Lada</t>
  </si>
  <si>
    <t>GÄRTNEROVÁ Alena</t>
  </si>
  <si>
    <t>MÁLEK Petr</t>
  </si>
  <si>
    <t>REJZEK Jiří</t>
  </si>
  <si>
    <t>REJZKOVÁ Štěpánka</t>
  </si>
  <si>
    <t>WIRTH Pavel</t>
  </si>
  <si>
    <t>MARTÍNKOVÁ Jitka</t>
  </si>
  <si>
    <t>PEKÁREK Jaroslav</t>
  </si>
  <si>
    <t>NYKEL Lumír</t>
  </si>
  <si>
    <t>LÁZNIČKA Luděk</t>
  </si>
  <si>
    <t>WIESER Vladimír</t>
  </si>
  <si>
    <t>BOUDA František</t>
  </si>
  <si>
    <t>ZAHRADNÍK Jiří</t>
  </si>
  <si>
    <t>MATĚJKA Antonín</t>
  </si>
  <si>
    <t>KOBRZEK Filip</t>
  </si>
  <si>
    <t>TÁBORSKÝ Radek</t>
  </si>
  <si>
    <t>HARAZIM Roman</t>
  </si>
  <si>
    <t>BĚŽEL Jakub</t>
  </si>
  <si>
    <t>PILÁT Tomáš</t>
  </si>
  <si>
    <t>BRŮHOVÁ Lenka</t>
  </si>
  <si>
    <t>BENEŠ Ladislav</t>
  </si>
  <si>
    <t>SRBOVÁ Radmila</t>
  </si>
  <si>
    <t>DVOŘÁKOVÁ Alžběta</t>
  </si>
  <si>
    <t>HAVLÍKOVÁ Eva</t>
  </si>
  <si>
    <t>HEJKRLÍK Jiří</t>
  </si>
  <si>
    <t>BRAUNER Michal</t>
  </si>
  <si>
    <t>KUŘINA Jiří</t>
  </si>
  <si>
    <t>KUŘINOVÁ Jana</t>
  </si>
  <si>
    <t>NOVOTNÁ Mirka</t>
  </si>
  <si>
    <t>HOLUBOVÁ Věra</t>
  </si>
  <si>
    <t>HEJTMÁNEK Dušan</t>
  </si>
  <si>
    <t>SOCHOR Alois</t>
  </si>
  <si>
    <t>GMUZDEKOVÁ Zuzana</t>
  </si>
  <si>
    <t>ČUDANOVÁ Vlasta</t>
  </si>
  <si>
    <t>BENDL Jan</t>
  </si>
  <si>
    <t>PROCHÁZKOVÁ Pavlína</t>
  </si>
  <si>
    <t>SLÁMA Zdeněk</t>
  </si>
  <si>
    <t>KOŽÍŠEK Vladimír</t>
  </si>
  <si>
    <t>KOŽÍŠEK-OUŘADOVÁ Martina</t>
  </si>
  <si>
    <t>LANGMAIER Jiří</t>
  </si>
  <si>
    <t>BIJEČEK Marcel</t>
  </si>
  <si>
    <t>KOLÁŘ Karel</t>
  </si>
  <si>
    <t>VÁLEK Petr</t>
  </si>
  <si>
    <t>ŠTĚPÁN Michael</t>
  </si>
  <si>
    <t>DOLEŽAL David</t>
  </si>
  <si>
    <t>DOLEŽAL Lukáš</t>
  </si>
  <si>
    <t>PROKEŠ Karel</t>
  </si>
  <si>
    <t>PŮSTOVÁ Štěpánka</t>
  </si>
  <si>
    <t>VITUJ Pavel</t>
  </si>
  <si>
    <t>KARLOVEC Josef</t>
  </si>
  <si>
    <t>PROKOP Tomáš</t>
  </si>
  <si>
    <t>PROKOPOVÁ Taťána</t>
  </si>
  <si>
    <t>ŠTANGLOVÁ Marie</t>
  </si>
  <si>
    <t>ČEČIL Milan</t>
  </si>
  <si>
    <t>PETRÁŠEK Martin</t>
  </si>
  <si>
    <t>KATRUŠÁK Stanislav</t>
  </si>
  <si>
    <t>KOSAŘ František</t>
  </si>
  <si>
    <t>BRIGHT Jack</t>
  </si>
  <si>
    <t>LANDA Ivan</t>
  </si>
  <si>
    <t>ROZSÍVAL Milan</t>
  </si>
  <si>
    <t>DRÁŽNÍK Jiří</t>
  </si>
  <si>
    <t>LALÁK Ivan</t>
  </si>
  <si>
    <t>NIZET Bernard</t>
  </si>
  <si>
    <t>VÁCLAVEK Mojmír</t>
  </si>
  <si>
    <t>WRIGHT Robert</t>
  </si>
  <si>
    <t>ZÝKOVÁ Dana</t>
  </si>
  <si>
    <t>DEMLOVÁ Alena</t>
  </si>
  <si>
    <t>FRIESINGER Petr</t>
  </si>
  <si>
    <t>HRDÝ Zdeněk</t>
  </si>
  <si>
    <t>CHALOUPKA Tomáš</t>
  </si>
  <si>
    <t>CHYTIL Jaroslav</t>
  </si>
  <si>
    <t>KAHÁNEK Stanislav</t>
  </si>
  <si>
    <t>KOMÁREK Vladimír</t>
  </si>
  <si>
    <t>KŘÍŽEK Lubomír</t>
  </si>
  <si>
    <t>NĚMEC Roman</t>
  </si>
  <si>
    <t>NĚMEČEK Kamil</t>
  </si>
  <si>
    <t>OTŘÍSALOVÁ Martina</t>
  </si>
  <si>
    <t>POHOŘELÝ Michal</t>
  </si>
  <si>
    <t>SCHNEIDER Jan</t>
  </si>
  <si>
    <t>ŠÍDOVÁ Lenka</t>
  </si>
  <si>
    <t>VYHLÍDAL Jiří</t>
  </si>
  <si>
    <t>CHALOUPKA Bohumil</t>
  </si>
  <si>
    <t>BENEŠOVÁ Václava</t>
  </si>
  <si>
    <t>BUMBA Libor</t>
  </si>
  <si>
    <t>BUMBOVÁ Martina</t>
  </si>
  <si>
    <t>ČÁP Miloslav</t>
  </si>
  <si>
    <t>ČÁPOVÁ Markéta</t>
  </si>
  <si>
    <t>EREMIÁŠOVÁ Radka</t>
  </si>
  <si>
    <t>HLAVÁČOVÁ Jitka</t>
  </si>
  <si>
    <t>MAREK Ivan</t>
  </si>
  <si>
    <t>MARKOVÁ Helena</t>
  </si>
  <si>
    <t>MAŠOVÁ Jarmila</t>
  </si>
  <si>
    <t>MATUŠTÍKOVÁ Jana</t>
  </si>
  <si>
    <t>MIHOLA Petr</t>
  </si>
  <si>
    <t>OKURKOVÁ Magda</t>
  </si>
  <si>
    <t>SCHREIBOVÁ Martina</t>
  </si>
  <si>
    <t>SLANINA Michal</t>
  </si>
  <si>
    <t>SMISITEL Ondřej</t>
  </si>
  <si>
    <t>STRUSKOVÁ Martina</t>
  </si>
  <si>
    <t>SUCHOPA Radomír</t>
  </si>
  <si>
    <t>ŠUPA Róbert</t>
  </si>
  <si>
    <t>ŠVAŘÍČKOVÁ Gabriela</t>
  </si>
  <si>
    <t>TOMAN Jaromír</t>
  </si>
  <si>
    <t>Pohled</t>
  </si>
  <si>
    <t>PLZEŇ</t>
  </si>
  <si>
    <t>Pardubice</t>
  </si>
  <si>
    <t>PgČB</t>
  </si>
  <si>
    <t>Plzeň - Božkov</t>
  </si>
  <si>
    <t>Body Primátor</t>
  </si>
  <si>
    <t>Název oddílu</t>
  </si>
  <si>
    <t>Pořadí</t>
  </si>
  <si>
    <t>DRUŽSTVA:  PRIMÁTOR</t>
  </si>
  <si>
    <t>VÝSLEDKOVÁ  LISTINA</t>
  </si>
  <si>
    <t>ženy</t>
  </si>
  <si>
    <t>HEJKRLÍK Filip</t>
  </si>
  <si>
    <t>19 - 20</t>
  </si>
  <si>
    <t>ŠLAJS Petr</t>
  </si>
  <si>
    <t>muži</t>
  </si>
  <si>
    <t>Body ČP</t>
  </si>
  <si>
    <t>Čas</t>
  </si>
  <si>
    <t>Zkratka oddílu</t>
  </si>
  <si>
    <t>Výkon. Třída</t>
  </si>
  <si>
    <t>Rok narození</t>
  </si>
  <si>
    <t>Příjmení, jméno (titul)</t>
  </si>
  <si>
    <t>Startovní číslo</t>
  </si>
  <si>
    <t>Trať:    1000m</t>
  </si>
  <si>
    <t>DNF</t>
  </si>
  <si>
    <t>JOHOVÁ Petra</t>
  </si>
  <si>
    <t>Kolář Vladimír</t>
  </si>
  <si>
    <t>--</t>
  </si>
  <si>
    <t>HESS Miroslav</t>
  </si>
  <si>
    <t>PINTA Pavel</t>
  </si>
  <si>
    <t xml:space="preserve">WEISS Josef </t>
  </si>
  <si>
    <t>Novák Petr</t>
  </si>
  <si>
    <t>Trať:    750m</t>
  </si>
  <si>
    <t>WEISSOVÁ Eleonora</t>
  </si>
  <si>
    <t>PULLMANN Josef</t>
  </si>
  <si>
    <t>Červený Matěj</t>
  </si>
  <si>
    <t>Vavřík Jaroslav</t>
  </si>
  <si>
    <t>Trať:    500m</t>
  </si>
  <si>
    <t>KLÁSKOVÁ Iva</t>
  </si>
  <si>
    <t>Tůmová Jaroslava</t>
  </si>
  <si>
    <t>DYKOVÁ Kristýna</t>
  </si>
  <si>
    <t>Pátková Zuzana</t>
  </si>
  <si>
    <t xml:space="preserve">PROCHÁZKOVÁ Jana </t>
  </si>
  <si>
    <t>DNS</t>
  </si>
  <si>
    <t>MIXA Jan</t>
  </si>
  <si>
    <t>NUTIL Jaromír</t>
  </si>
  <si>
    <t>Kočina Martin</t>
  </si>
  <si>
    <t>KLEČKA Miroslav</t>
  </si>
  <si>
    <t>CIBOCH Petr</t>
  </si>
  <si>
    <t>JIRSÁK Jakub</t>
  </si>
  <si>
    <t>Krupička Martin</t>
  </si>
  <si>
    <t>SŮSA Ondřej</t>
  </si>
  <si>
    <t>Trať:    250m</t>
  </si>
  <si>
    <t>NEMEČEK Jaroslav</t>
  </si>
  <si>
    <t>ŠIDLÁK Jiří</t>
  </si>
  <si>
    <t>VRTĚL Libor</t>
  </si>
  <si>
    <t>VÁLEK Pavel</t>
  </si>
  <si>
    <t>HLÁSEK Petr</t>
  </si>
  <si>
    <t xml:space="preserve">KULIHA Aneta </t>
  </si>
  <si>
    <t>MUNDL JAN</t>
  </si>
  <si>
    <t>KLÁN Ivan</t>
  </si>
  <si>
    <t>CHRASTIL Karel</t>
  </si>
  <si>
    <t>Trať:    100m</t>
  </si>
  <si>
    <r>
      <t xml:space="preserve">voda  </t>
    </r>
    <r>
      <rPr>
        <b/>
        <sz val="12"/>
        <rFont val="Arial Black"/>
        <family val="2"/>
      </rPr>
      <t>4,2</t>
    </r>
    <r>
      <rPr>
        <b/>
        <sz val="12"/>
        <rFont val="Times New Roman"/>
        <family val="1"/>
      </rPr>
      <t xml:space="preserve"> °C, vzduch </t>
    </r>
    <r>
      <rPr>
        <sz val="12"/>
        <rFont val="Arial Black"/>
        <family val="2"/>
      </rPr>
      <t xml:space="preserve"> 5,5 </t>
    </r>
    <r>
      <rPr>
        <b/>
        <sz val="12"/>
        <rFont val="Times New Roman"/>
        <family val="1"/>
      </rPr>
      <t xml:space="preserve"> °C</t>
    </r>
  </si>
  <si>
    <t>Klimatické podmínky:</t>
  </si>
  <si>
    <t>stojatá voda</t>
  </si>
  <si>
    <t>Charakter tratě:</t>
  </si>
  <si>
    <t>3 lodě, potápěči, sanitka</t>
  </si>
  <si>
    <t>Bezpečnost:</t>
  </si>
  <si>
    <t>Tomáš Kocánek (KSOPl), Tomáš Prokop (I.PKO), Petr Mihola (FiBr - delegát)</t>
  </si>
  <si>
    <t>Jury:</t>
  </si>
  <si>
    <t>MUDr. Novák Jaroslav</t>
  </si>
  <si>
    <t>Lékař soutěže:</t>
  </si>
  <si>
    <t>Ing. Chocholatá Petra</t>
  </si>
  <si>
    <t>Časoměřič:</t>
  </si>
  <si>
    <t>Hlavní rozhodčí:</t>
  </si>
  <si>
    <t>Ing. Kocánek Tomáš</t>
  </si>
  <si>
    <t>Ředitel soutěže:</t>
  </si>
  <si>
    <t>KSO Plzeň</t>
  </si>
  <si>
    <t>Pořadatel:</t>
  </si>
  <si>
    <t>Bolevecký rybník 24.11.2018</t>
  </si>
  <si>
    <t xml:space="preserve">Místo a datum konání: </t>
  </si>
  <si>
    <t>O PUTOVNÍ POHÁR PRIMÁTORA MĚSTA PLZNĚ</t>
  </si>
  <si>
    <t xml:space="preserve">s  vloženou  soutěží  družstev </t>
  </si>
  <si>
    <t xml:space="preserve"> "SLAVNOST SLUNOVRATU"</t>
  </si>
  <si>
    <t>VÝSLEDKOVÁ LISTINA    40. ročníku soutěže  v  ZIMNÍM PLAVÁNÍ   v  PLZNI</t>
  </si>
  <si>
    <t>Cílový a kamera:</t>
  </si>
  <si>
    <t>Mgr. Moravec Michal</t>
  </si>
  <si>
    <t>Ing. Petr Stanislav</t>
  </si>
  <si>
    <t>24-25</t>
  </si>
  <si>
    <t>HÁJKOVÁ Kateřina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</si>
</sst>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4"/>
      <name val="Arial CE"/>
      <family val="0"/>
    </font>
    <font>
      <b/>
      <sz val="10"/>
      <name val="Arial CE"/>
      <family val="2"/>
    </font>
    <font>
      <b/>
      <sz val="10"/>
      <name val="Arial Black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2"/>
      <name val="Arial Black"/>
      <family val="2"/>
    </font>
    <font>
      <sz val="18"/>
      <name val="Arial Black"/>
      <family val="2"/>
    </font>
    <font>
      <b/>
      <sz val="16"/>
      <name val="Arial Black"/>
      <family val="2"/>
    </font>
    <font>
      <sz val="20"/>
      <name val="Arial Black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Black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sz val="16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12" fillId="14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8" applyNumberFormat="0" applyAlignment="0" applyProtection="0"/>
    <xf numFmtId="0" fontId="10" fillId="9" borderId="8" applyNumberFormat="0" applyAlignment="0" applyProtection="0"/>
    <xf numFmtId="0" fontId="9" fillId="9" borderId="9" applyNumberFormat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7" fillId="0" borderId="0" xfId="46">
      <alignment/>
      <protection/>
    </xf>
    <xf numFmtId="0" fontId="19" fillId="0" borderId="10" xfId="47" applyFont="1" applyFill="1" applyBorder="1">
      <alignment/>
      <protection/>
    </xf>
    <xf numFmtId="0" fontId="17" fillId="0" borderId="11" xfId="46" applyBorder="1">
      <alignment/>
      <protection/>
    </xf>
    <xf numFmtId="0" fontId="19" fillId="0" borderId="11" xfId="47" applyFont="1" applyFill="1" applyBorder="1">
      <alignment/>
      <protection/>
    </xf>
    <xf numFmtId="0" fontId="17" fillId="0" borderId="12" xfId="46" applyBorder="1">
      <alignment/>
      <protection/>
    </xf>
    <xf numFmtId="0" fontId="19" fillId="0" borderId="13" xfId="47" applyFont="1" applyFill="1" applyBorder="1">
      <alignment/>
      <protection/>
    </xf>
    <xf numFmtId="0" fontId="17" fillId="0" borderId="14" xfId="46" applyBorder="1">
      <alignment/>
      <protection/>
    </xf>
    <xf numFmtId="0" fontId="19" fillId="0" borderId="14" xfId="47" applyFont="1" applyFill="1" applyBorder="1">
      <alignment/>
      <protection/>
    </xf>
    <xf numFmtId="0" fontId="17" fillId="0" borderId="15" xfId="46" applyBorder="1">
      <alignment/>
      <protection/>
    </xf>
    <xf numFmtId="0" fontId="20" fillId="0" borderId="14" xfId="47" applyFont="1" applyBorder="1" applyAlignment="1">
      <alignment horizontal="center"/>
      <protection/>
    </xf>
    <xf numFmtId="0" fontId="21" fillId="0" borderId="15" xfId="47" applyFont="1" applyBorder="1" applyAlignment="1">
      <alignment horizontal="center"/>
      <protection/>
    </xf>
    <xf numFmtId="17" fontId="21" fillId="0" borderId="15" xfId="47" applyNumberFormat="1" applyFont="1" applyBorder="1" applyAlignment="1" quotePrefix="1">
      <alignment horizontal="center"/>
      <protection/>
    </xf>
    <xf numFmtId="0" fontId="22" fillId="0" borderId="16" xfId="47" applyFont="1" applyBorder="1" applyAlignment="1">
      <alignment horizontal="center" vertical="center" wrapText="1"/>
      <protection/>
    </xf>
    <xf numFmtId="0" fontId="22" fillId="0" borderId="17" xfId="47" applyFont="1" applyBorder="1" applyAlignment="1">
      <alignment horizontal="center" vertical="center" wrapText="1"/>
      <protection/>
    </xf>
    <xf numFmtId="0" fontId="23" fillId="0" borderId="17" xfId="47" applyFont="1" applyBorder="1" applyAlignment="1">
      <alignment horizontal="center" vertical="center" wrapText="1"/>
      <protection/>
    </xf>
    <xf numFmtId="0" fontId="22" fillId="0" borderId="18" xfId="47" applyFont="1" applyBorder="1" applyAlignment="1">
      <alignment horizontal="center" vertical="center" wrapText="1"/>
      <protection/>
    </xf>
    <xf numFmtId="0" fontId="20" fillId="0" borderId="0" xfId="47" applyFont="1" applyBorder="1" applyAlignment="1">
      <alignment horizontal="centerContinuous" vertical="center"/>
      <protection/>
    </xf>
    <xf numFmtId="0" fontId="18" fillId="0" borderId="0" xfId="47" applyBorder="1">
      <alignment/>
      <protection/>
    </xf>
    <xf numFmtId="0" fontId="24" fillId="0" borderId="0" xfId="46" applyFont="1" applyAlignment="1">
      <alignment horizontal="center" vertical="center" wrapText="1"/>
      <protection/>
    </xf>
    <xf numFmtId="0" fontId="19" fillId="0" borderId="0" xfId="47" applyFont="1" applyBorder="1" applyAlignment="1">
      <alignment horizontal="center"/>
      <protection/>
    </xf>
    <xf numFmtId="45" fontId="19" fillId="0" borderId="0" xfId="47" applyNumberFormat="1" applyFont="1" applyBorder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21" fillId="0" borderId="0" xfId="47" applyFont="1" applyBorder="1" applyAlignment="1">
      <alignment horizontal="center"/>
      <protection/>
    </xf>
    <xf numFmtId="0" fontId="19" fillId="0" borderId="10" xfId="47" applyFont="1" applyBorder="1" applyAlignment="1">
      <alignment horizontal="center"/>
      <protection/>
    </xf>
    <xf numFmtId="0" fontId="19" fillId="0" borderId="11" xfId="47" applyFont="1" applyBorder="1" applyAlignment="1">
      <alignment horizontal="center"/>
      <protection/>
    </xf>
    <xf numFmtId="47" fontId="19" fillId="0" borderId="11" xfId="47" applyNumberFormat="1" applyFont="1" applyBorder="1" applyAlignment="1">
      <alignment horizontal="center"/>
      <protection/>
    </xf>
    <xf numFmtId="0" fontId="19" fillId="0" borderId="12" xfId="47" applyFont="1" applyBorder="1" applyAlignment="1">
      <alignment horizontal="center"/>
      <protection/>
    </xf>
    <xf numFmtId="0" fontId="21" fillId="0" borderId="12" xfId="47" applyFont="1" applyBorder="1" applyAlignment="1" quotePrefix="1">
      <alignment horizontal="center"/>
      <protection/>
    </xf>
    <xf numFmtId="0" fontId="19" fillId="0" borderId="13" xfId="47" applyFont="1" applyBorder="1" applyAlignment="1">
      <alignment horizontal="center"/>
      <protection/>
    </xf>
    <xf numFmtId="0" fontId="19" fillId="0" borderId="14" xfId="47" applyFont="1" applyBorder="1" applyAlignment="1">
      <alignment horizontal="center"/>
      <protection/>
    </xf>
    <xf numFmtId="47" fontId="19" fillId="0" borderId="14" xfId="47" applyNumberFormat="1" applyFont="1" applyBorder="1" applyAlignment="1">
      <alignment horizontal="center"/>
      <protection/>
    </xf>
    <xf numFmtId="0" fontId="19" fillId="0" borderId="15" xfId="47" applyFont="1" applyBorder="1" applyAlignment="1">
      <alignment horizontal="center"/>
      <protection/>
    </xf>
    <xf numFmtId="0" fontId="19" fillId="0" borderId="16" xfId="47" applyFont="1" applyBorder="1" applyAlignment="1">
      <alignment horizontal="center"/>
      <protection/>
    </xf>
    <xf numFmtId="0" fontId="19" fillId="0" borderId="17" xfId="47" applyFont="1" applyBorder="1" applyAlignment="1">
      <alignment horizontal="center"/>
      <protection/>
    </xf>
    <xf numFmtId="47" fontId="19" fillId="0" borderId="17" xfId="47" applyNumberFormat="1" applyFont="1" applyBorder="1" applyAlignment="1">
      <alignment horizontal="center"/>
      <protection/>
    </xf>
    <xf numFmtId="0" fontId="19" fillId="0" borderId="17" xfId="47" applyFont="1" applyFill="1" applyBorder="1" applyAlignment="1">
      <alignment horizontal="center"/>
      <protection/>
    </xf>
    <xf numFmtId="0" fontId="19" fillId="0" borderId="17" xfId="47" applyFont="1" applyFill="1" applyBorder="1" applyAlignment="1">
      <alignment horizontal="center"/>
      <protection/>
    </xf>
    <xf numFmtId="0" fontId="19" fillId="4" borderId="17" xfId="47" applyFont="1" applyFill="1" applyBorder="1" applyAlignment="1">
      <alignment horizontal="left"/>
      <protection/>
    </xf>
    <xf numFmtId="0" fontId="19" fillId="0" borderId="18" xfId="47" applyFont="1" applyBorder="1" applyAlignment="1">
      <alignment horizontal="center"/>
      <protection/>
    </xf>
    <xf numFmtId="0" fontId="21" fillId="0" borderId="18" xfId="47" applyFont="1" applyBorder="1" applyAlignment="1">
      <alignment horizontal="center"/>
      <protection/>
    </xf>
    <xf numFmtId="0" fontId="19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 horizontal="center"/>
      <protection/>
    </xf>
    <xf numFmtId="0" fontId="19" fillId="4" borderId="0" xfId="47" applyFont="1" applyFill="1" applyBorder="1" applyAlignment="1">
      <alignment horizontal="left"/>
      <protection/>
    </xf>
    <xf numFmtId="0" fontId="21" fillId="0" borderId="15" xfId="47" applyFont="1" applyBorder="1" applyAlignment="1" quotePrefix="1">
      <alignment horizontal="center"/>
      <protection/>
    </xf>
    <xf numFmtId="0" fontId="19" fillId="0" borderId="17" xfId="47" applyFont="1" applyFill="1" applyBorder="1">
      <alignment/>
      <protection/>
    </xf>
    <xf numFmtId="0" fontId="22" fillId="0" borderId="19" xfId="47" applyFont="1" applyBorder="1" applyAlignment="1">
      <alignment horizontal="center" vertical="center" wrapText="1"/>
      <protection/>
    </xf>
    <xf numFmtId="0" fontId="20" fillId="0" borderId="19" xfId="47" applyFont="1" applyBorder="1" applyAlignment="1">
      <alignment horizontal="center" vertical="center" wrapText="1"/>
      <protection/>
    </xf>
    <xf numFmtId="0" fontId="23" fillId="0" borderId="19" xfId="47" applyFont="1" applyBorder="1" applyAlignment="1">
      <alignment horizontal="center" vertical="center" wrapText="1"/>
      <protection/>
    </xf>
    <xf numFmtId="0" fontId="21" fillId="0" borderId="19" xfId="47" applyFont="1" applyBorder="1" applyAlignment="1">
      <alignment horizontal="center" vertical="center" wrapText="1"/>
      <protection/>
    </xf>
    <xf numFmtId="0" fontId="22" fillId="0" borderId="20" xfId="47" applyFont="1" applyBorder="1" applyAlignment="1">
      <alignment horizontal="center" vertical="center" wrapText="1"/>
      <protection/>
    </xf>
    <xf numFmtId="0" fontId="22" fillId="0" borderId="21" xfId="47" applyFont="1" applyBorder="1" applyAlignment="1">
      <alignment horizontal="center" vertical="center" wrapText="1"/>
      <protection/>
    </xf>
    <xf numFmtId="0" fontId="20" fillId="0" borderId="21" xfId="47" applyFont="1" applyBorder="1" applyAlignment="1">
      <alignment horizontal="center" vertical="center" wrapText="1"/>
      <protection/>
    </xf>
    <xf numFmtId="0" fontId="23" fillId="0" borderId="21" xfId="47" applyFont="1" applyBorder="1" applyAlignment="1">
      <alignment horizontal="center" vertical="center" wrapText="1"/>
      <protection/>
    </xf>
    <xf numFmtId="0" fontId="22" fillId="0" borderId="22" xfId="47" applyFont="1" applyBorder="1" applyAlignment="1">
      <alignment horizontal="center" vertical="center" wrapText="1"/>
      <protection/>
    </xf>
    <xf numFmtId="0" fontId="18" fillId="0" borderId="0" xfId="47" applyBorder="1" applyAlignment="1">
      <alignment horizontal="center"/>
      <protection/>
    </xf>
    <xf numFmtId="0" fontId="20" fillId="0" borderId="0" xfId="47" applyFont="1" applyBorder="1">
      <alignment/>
      <protection/>
    </xf>
    <xf numFmtId="0" fontId="18" fillId="0" borderId="0" xfId="47" applyBorder="1" applyAlignment="1">
      <alignment horizontal="centerContinuous" vertical="center"/>
      <protection/>
    </xf>
    <xf numFmtId="0" fontId="19" fillId="0" borderId="23" xfId="47" applyFont="1" applyBorder="1" applyAlignment="1">
      <alignment horizontal="center"/>
      <protection/>
    </xf>
    <xf numFmtId="0" fontId="19" fillId="0" borderId="24" xfId="47" applyFont="1" applyBorder="1" applyAlignment="1">
      <alignment horizontal="center"/>
      <protection/>
    </xf>
    <xf numFmtId="47" fontId="19" fillId="0" borderId="24" xfId="47" applyNumberFormat="1" applyFont="1" applyBorder="1" applyAlignment="1">
      <alignment horizontal="center"/>
      <protection/>
    </xf>
    <xf numFmtId="0" fontId="19" fillId="0" borderId="24" xfId="47" applyFont="1" applyFill="1" applyBorder="1">
      <alignment/>
      <protection/>
    </xf>
    <xf numFmtId="0" fontId="19" fillId="0" borderId="25" xfId="47" applyFont="1" applyBorder="1" applyAlignment="1">
      <alignment horizontal="center"/>
      <protection/>
    </xf>
    <xf numFmtId="0" fontId="19" fillId="0" borderId="26" xfId="47" applyFont="1" applyBorder="1" applyAlignment="1">
      <alignment horizontal="center"/>
      <protection/>
    </xf>
    <xf numFmtId="0" fontId="19" fillId="0" borderId="27" xfId="47" applyFont="1" applyBorder="1" applyAlignment="1">
      <alignment horizontal="center"/>
      <protection/>
    </xf>
    <xf numFmtId="47" fontId="19" fillId="0" borderId="27" xfId="47" applyNumberFormat="1" applyFont="1" applyBorder="1" applyAlignment="1">
      <alignment horizontal="center"/>
      <protection/>
    </xf>
    <xf numFmtId="0" fontId="19" fillId="0" borderId="27" xfId="47" applyFont="1" applyFill="1" applyBorder="1">
      <alignment/>
      <protection/>
    </xf>
    <xf numFmtId="0" fontId="19" fillId="0" borderId="28" xfId="47" applyFont="1" applyBorder="1" applyAlignment="1">
      <alignment horizontal="center"/>
      <protection/>
    </xf>
    <xf numFmtId="0" fontId="21" fillId="0" borderId="28" xfId="47" applyFont="1" applyBorder="1" applyAlignment="1">
      <alignment horizontal="center"/>
      <protection/>
    </xf>
    <xf numFmtId="164" fontId="19" fillId="0" borderId="11" xfId="47" applyNumberFormat="1" applyFont="1" applyFill="1" applyBorder="1" applyAlignment="1">
      <alignment horizontal="center"/>
      <protection/>
    </xf>
    <xf numFmtId="0" fontId="19" fillId="0" borderId="24" xfId="47" applyFont="1" applyFill="1" applyBorder="1" applyAlignment="1">
      <alignment horizontal="center"/>
      <protection/>
    </xf>
    <xf numFmtId="0" fontId="19" fillId="0" borderId="24" xfId="47" applyFont="1" applyFill="1" applyBorder="1" applyAlignment="1" quotePrefix="1">
      <alignment horizontal="center"/>
      <protection/>
    </xf>
    <xf numFmtId="0" fontId="19" fillId="0" borderId="24" xfId="47" applyNumberFormat="1" applyFont="1" applyFill="1" applyBorder="1" applyAlignment="1">
      <alignment horizontal="center"/>
      <protection/>
    </xf>
    <xf numFmtId="0" fontId="19" fillId="0" borderId="24" xfId="47" applyFont="1" applyFill="1" applyBorder="1" applyAlignment="1">
      <alignment horizontal="left"/>
      <protection/>
    </xf>
    <xf numFmtId="164" fontId="19" fillId="0" borderId="14" xfId="47" applyNumberFormat="1" applyFont="1" applyFill="1" applyBorder="1" applyAlignment="1">
      <alignment horizontal="center"/>
      <protection/>
    </xf>
    <xf numFmtId="0" fontId="19" fillId="0" borderId="27" xfId="47" applyFont="1" applyFill="1" applyBorder="1" applyAlignment="1">
      <alignment horizontal="center"/>
      <protection/>
    </xf>
    <xf numFmtId="0" fontId="19" fillId="0" borderId="27" xfId="47" applyFont="1" applyFill="1" applyBorder="1" applyAlignment="1" quotePrefix="1">
      <alignment horizontal="center"/>
      <protection/>
    </xf>
    <xf numFmtId="0" fontId="19" fillId="0" borderId="27" xfId="47" applyNumberFormat="1" applyFont="1" applyFill="1" applyBorder="1" applyAlignment="1">
      <alignment horizontal="center"/>
      <protection/>
    </xf>
    <xf numFmtId="0" fontId="19" fillId="0" borderId="27" xfId="47" applyFont="1" applyFill="1" applyBorder="1" applyAlignment="1">
      <alignment horizontal="left"/>
      <protection/>
    </xf>
    <xf numFmtId="47" fontId="19" fillId="0" borderId="14" xfId="47" applyNumberFormat="1" applyFont="1" applyFill="1" applyBorder="1" applyAlignment="1">
      <alignment horizontal="center"/>
      <protection/>
    </xf>
    <xf numFmtId="0" fontId="19" fillId="0" borderId="27" xfId="47" applyFont="1" applyFill="1" applyBorder="1" applyAlignment="1">
      <alignment horizontal="left"/>
      <protection/>
    </xf>
    <xf numFmtId="164" fontId="19" fillId="0" borderId="17" xfId="47" applyNumberFormat="1" applyFont="1" applyFill="1" applyBorder="1" applyAlignment="1">
      <alignment horizontal="center"/>
      <protection/>
    </xf>
    <xf numFmtId="0" fontId="19" fillId="0" borderId="17" xfId="47" applyFont="1" applyFill="1" applyBorder="1" applyAlignment="1" quotePrefix="1">
      <alignment horizontal="center"/>
      <protection/>
    </xf>
    <xf numFmtId="0" fontId="19" fillId="0" borderId="17" xfId="47" applyNumberFormat="1" applyFont="1" applyFill="1" applyBorder="1" applyAlignment="1">
      <alignment horizontal="center"/>
      <protection/>
    </xf>
    <xf numFmtId="0" fontId="19" fillId="0" borderId="17" xfId="47" applyFont="1" applyFill="1" applyBorder="1" applyAlignment="1">
      <alignment horizontal="left"/>
      <protection/>
    </xf>
    <xf numFmtId="0" fontId="22" fillId="0" borderId="29" xfId="47" applyFont="1" applyBorder="1" applyAlignment="1">
      <alignment horizontal="center" vertical="center" wrapText="1"/>
      <protection/>
    </xf>
    <xf numFmtId="0" fontId="20" fillId="0" borderId="29" xfId="47" applyFont="1" applyBorder="1" applyAlignment="1">
      <alignment horizontal="center" vertical="center" wrapText="1"/>
      <protection/>
    </xf>
    <xf numFmtId="0" fontId="23" fillId="0" borderId="29" xfId="47" applyFont="1" applyBorder="1" applyAlignment="1">
      <alignment horizontal="center" vertical="center" wrapText="1"/>
      <protection/>
    </xf>
    <xf numFmtId="0" fontId="21" fillId="0" borderId="29" xfId="47" applyFont="1" applyBorder="1" applyAlignment="1">
      <alignment horizontal="center" vertical="center" wrapText="1"/>
      <protection/>
    </xf>
    <xf numFmtId="0" fontId="23" fillId="0" borderId="22" xfId="47" applyFont="1" applyBorder="1" applyAlignment="1">
      <alignment horizontal="center" vertical="center" wrapText="1"/>
      <protection/>
    </xf>
    <xf numFmtId="0" fontId="22" fillId="0" borderId="30" xfId="47" applyFont="1" applyBorder="1" applyAlignment="1">
      <alignment horizontal="center" vertical="center" wrapText="1"/>
      <protection/>
    </xf>
    <xf numFmtId="0" fontId="19" fillId="4" borderId="31" xfId="47" applyFont="1" applyFill="1" applyBorder="1" applyAlignment="1">
      <alignment horizontal="center"/>
      <protection/>
    </xf>
    <xf numFmtId="0" fontId="19" fillId="4" borderId="19" xfId="47" applyFont="1" applyFill="1" applyBorder="1" applyAlignment="1">
      <alignment horizontal="center"/>
      <protection/>
    </xf>
    <xf numFmtId="21" fontId="19" fillId="4" borderId="19" xfId="47" applyNumberFormat="1" applyFont="1" applyFill="1" applyBorder="1" applyAlignment="1">
      <alignment horizontal="center"/>
      <protection/>
    </xf>
    <xf numFmtId="0" fontId="19" fillId="4" borderId="19" xfId="47" applyFont="1" applyFill="1" applyBorder="1" applyAlignment="1">
      <alignment horizontal="center"/>
      <protection/>
    </xf>
    <xf numFmtId="0" fontId="19" fillId="4" borderId="19" xfId="47" applyFont="1" applyFill="1" applyBorder="1" applyAlignment="1">
      <alignment horizontal="left"/>
      <protection/>
    </xf>
    <xf numFmtId="0" fontId="21" fillId="0" borderId="19" xfId="47" applyFont="1" applyBorder="1" applyAlignment="1">
      <alignment horizontal="center"/>
      <protection/>
    </xf>
    <xf numFmtId="0" fontId="21" fillId="0" borderId="28" xfId="47" applyFont="1" applyBorder="1" applyAlignment="1" quotePrefix="1">
      <alignment horizontal="center"/>
      <protection/>
    </xf>
    <xf numFmtId="0" fontId="23" fillId="0" borderId="32" xfId="47" applyFont="1" applyBorder="1" applyAlignment="1">
      <alignment horizontal="center" vertical="center" wrapText="1"/>
      <protection/>
    </xf>
    <xf numFmtId="0" fontId="22" fillId="0" borderId="33" xfId="47" applyFont="1" applyBorder="1" applyAlignment="1">
      <alignment horizontal="center" vertical="center" wrapText="1"/>
      <protection/>
    </xf>
    <xf numFmtId="0" fontId="21" fillId="0" borderId="12" xfId="47" applyFont="1" applyBorder="1" applyAlignment="1">
      <alignment horizontal="center"/>
      <protection/>
    </xf>
    <xf numFmtId="0" fontId="19" fillId="4" borderId="29" xfId="47" applyFont="1" applyFill="1" applyBorder="1" applyAlignment="1">
      <alignment horizontal="center"/>
      <protection/>
    </xf>
    <xf numFmtId="45" fontId="19" fillId="4" borderId="29" xfId="47" applyNumberFormat="1" applyFont="1" applyFill="1" applyBorder="1" applyAlignment="1">
      <alignment horizontal="center"/>
      <protection/>
    </xf>
    <xf numFmtId="0" fontId="19" fillId="4" borderId="29" xfId="47" applyFont="1" applyFill="1" applyBorder="1" applyAlignment="1" quotePrefix="1">
      <alignment horizontal="center"/>
      <protection/>
    </xf>
    <xf numFmtId="0" fontId="19" fillId="4" borderId="29" xfId="47" applyFont="1" applyFill="1" applyBorder="1" applyAlignment="1">
      <alignment horizontal="center"/>
      <protection/>
    </xf>
    <xf numFmtId="0" fontId="19" fillId="4" borderId="29" xfId="47" applyFont="1" applyFill="1" applyBorder="1" applyAlignment="1">
      <alignment horizontal="left"/>
      <protection/>
    </xf>
    <xf numFmtId="0" fontId="21" fillId="4" borderId="29" xfId="47" applyFont="1" applyFill="1" applyBorder="1" applyAlignment="1">
      <alignment horizontal="center"/>
      <protection/>
    </xf>
    <xf numFmtId="0" fontId="19" fillId="4" borderId="0" xfId="47" applyFont="1" applyFill="1" applyBorder="1" applyAlignment="1">
      <alignment horizontal="center"/>
      <protection/>
    </xf>
    <xf numFmtId="0" fontId="19" fillId="4" borderId="0" xfId="47" applyFont="1" applyFill="1" applyBorder="1" applyAlignment="1" quotePrefix="1">
      <alignment horizontal="center"/>
      <protection/>
    </xf>
    <xf numFmtId="0" fontId="19" fillId="4" borderId="0" xfId="47" applyFont="1" applyFill="1" applyBorder="1" applyAlignment="1">
      <alignment horizontal="center"/>
      <protection/>
    </xf>
    <xf numFmtId="21" fontId="19" fillId="0" borderId="11" xfId="47" applyNumberFormat="1" applyFont="1" applyBorder="1" applyAlignment="1">
      <alignment horizontal="center"/>
      <protection/>
    </xf>
    <xf numFmtId="0" fontId="19" fillId="0" borderId="11" xfId="47" applyFont="1" applyFill="1" applyBorder="1" applyAlignment="1">
      <alignment horizontal="center"/>
      <protection/>
    </xf>
    <xf numFmtId="0" fontId="19" fillId="0" borderId="11" xfId="47" applyFont="1" applyFill="1" applyBorder="1" applyAlignment="1">
      <alignment horizontal="center"/>
      <protection/>
    </xf>
    <xf numFmtId="0" fontId="19" fillId="0" borderId="11" xfId="47" applyFont="1" applyFill="1" applyBorder="1" applyAlignment="1">
      <alignment horizontal="left"/>
      <protection/>
    </xf>
    <xf numFmtId="21" fontId="19" fillId="0" borderId="14" xfId="47" applyNumberFormat="1" applyFont="1" applyBorder="1" applyAlignment="1">
      <alignment horizontal="center"/>
      <protection/>
    </xf>
    <xf numFmtId="0" fontId="19" fillId="0" borderId="14" xfId="47" applyFont="1" applyFill="1" applyBorder="1" applyAlignment="1">
      <alignment horizontal="center"/>
      <protection/>
    </xf>
    <xf numFmtId="0" fontId="19" fillId="0" borderId="14" xfId="47" applyFont="1" applyFill="1" applyBorder="1" applyAlignment="1" quotePrefix="1">
      <alignment horizontal="center"/>
      <protection/>
    </xf>
    <xf numFmtId="0" fontId="19" fillId="0" borderId="14" xfId="47" applyNumberFormat="1" applyFont="1" applyFill="1" applyBorder="1" applyAlignment="1">
      <alignment horizontal="center"/>
      <protection/>
    </xf>
    <xf numFmtId="0" fontId="19" fillId="0" borderId="14" xfId="47" applyFont="1" applyFill="1" applyBorder="1" applyAlignment="1">
      <alignment horizontal="left"/>
      <protection/>
    </xf>
    <xf numFmtId="0" fontId="19" fillId="0" borderId="14" xfId="47" applyFont="1" applyFill="1" applyBorder="1" applyAlignment="1">
      <alignment horizontal="center"/>
      <protection/>
    </xf>
    <xf numFmtId="21" fontId="19" fillId="0" borderId="27" xfId="47" applyNumberFormat="1" applyFont="1" applyBorder="1" applyAlignment="1">
      <alignment horizontal="center"/>
      <protection/>
    </xf>
    <xf numFmtId="0" fontId="19" fillId="0" borderId="27" xfId="47" applyFont="1" applyFill="1" applyBorder="1" applyAlignment="1">
      <alignment horizontal="center"/>
      <protection/>
    </xf>
    <xf numFmtId="21" fontId="19" fillId="0" borderId="17" xfId="47" applyNumberFormat="1" applyFont="1" applyBorder="1" applyAlignment="1">
      <alignment horizontal="center"/>
      <protection/>
    </xf>
    <xf numFmtId="0" fontId="22" fillId="0" borderId="34" xfId="47" applyFont="1" applyBorder="1" applyAlignment="1">
      <alignment horizontal="center" vertical="center" wrapText="1"/>
      <protection/>
    </xf>
    <xf numFmtId="0" fontId="22" fillId="0" borderId="35" xfId="47" applyFont="1" applyBorder="1" applyAlignment="1">
      <alignment horizontal="center" vertical="center" wrapText="1"/>
      <protection/>
    </xf>
    <xf numFmtId="0" fontId="23" fillId="0" borderId="35" xfId="47" applyFont="1" applyBorder="1" applyAlignment="1">
      <alignment horizontal="center" vertical="center" wrapText="1"/>
      <protection/>
    </xf>
    <xf numFmtId="0" fontId="22" fillId="0" borderId="36" xfId="47" applyFont="1" applyBorder="1" applyAlignment="1">
      <alignment horizontal="center" vertical="center" wrapText="1"/>
      <protection/>
    </xf>
    <xf numFmtId="0" fontId="28" fillId="0" borderId="0" xfId="46" applyFont="1">
      <alignment/>
      <protection/>
    </xf>
    <xf numFmtId="14" fontId="28" fillId="0" borderId="0" xfId="46" applyNumberFormat="1" applyFont="1" applyAlignment="1">
      <alignment horizontal="center"/>
      <protection/>
    </xf>
    <xf numFmtId="0" fontId="17" fillId="0" borderId="19" xfId="46" applyBorder="1">
      <alignment/>
      <protection/>
    </xf>
    <xf numFmtId="0" fontId="29" fillId="0" borderId="19" xfId="46" applyFont="1" applyBorder="1">
      <alignment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vertical="center"/>
      <protection/>
    </xf>
    <xf numFmtId="0" fontId="17" fillId="0" borderId="37" xfId="46" applyBorder="1">
      <alignment/>
      <protection/>
    </xf>
    <xf numFmtId="0" fontId="32" fillId="0" borderId="37" xfId="46" applyFont="1" applyBorder="1" applyAlignment="1">
      <alignment horizontal="center"/>
      <protection/>
    </xf>
    <xf numFmtId="0" fontId="17" fillId="0" borderId="0" xfId="46" applyAlignment="1">
      <alignment horizontal="center"/>
      <protection/>
    </xf>
    <xf numFmtId="0" fontId="30" fillId="0" borderId="0" xfId="46" applyFont="1" applyAlignment="1">
      <alignment horizontal="center"/>
      <protection/>
    </xf>
    <xf numFmtId="0" fontId="25" fillId="0" borderId="0" xfId="46" applyFont="1" applyAlignment="1">
      <alignment horizontal="center" vertical="center" wrapText="1"/>
      <protection/>
    </xf>
    <xf numFmtId="0" fontId="21" fillId="0" borderId="12" xfId="47" applyFont="1" applyFill="1" applyBorder="1" applyAlignment="1" quotePrefix="1">
      <alignment horizontal="center"/>
      <protection/>
    </xf>
    <xf numFmtId="0" fontId="21" fillId="0" borderId="25" xfId="47" applyFont="1" applyFill="1" applyBorder="1" applyAlignment="1" quotePrefix="1">
      <alignment horizontal="center"/>
      <protection/>
    </xf>
    <xf numFmtId="0" fontId="21" fillId="0" borderId="15" xfId="47" applyFont="1" applyFill="1" applyBorder="1" applyAlignment="1">
      <alignment horizontal="center"/>
      <protection/>
    </xf>
    <xf numFmtId="0" fontId="21" fillId="0" borderId="28" xfId="47" applyFont="1" applyFill="1" applyBorder="1" applyAlignment="1">
      <alignment horizontal="center"/>
      <protection/>
    </xf>
    <xf numFmtId="0" fontId="21" fillId="0" borderId="18" xfId="47" applyFont="1" applyFill="1" applyBorder="1" applyAlignment="1">
      <alignment horizontal="center"/>
      <protection/>
    </xf>
    <xf numFmtId="0" fontId="21" fillId="0" borderId="15" xfId="47" applyFont="1" applyFill="1" applyBorder="1" applyAlignment="1" quotePrefix="1">
      <alignment horizontal="center"/>
      <protection/>
    </xf>
    <xf numFmtId="0" fontId="21" fillId="0" borderId="25" xfId="47" applyFont="1" applyFill="1" applyBorder="1" applyAlignment="1">
      <alignment horizontal="center"/>
      <protection/>
    </xf>
    <xf numFmtId="0" fontId="26" fillId="0" borderId="0" xfId="46" applyFont="1" applyAlignment="1">
      <alignment horizontal="center" vertical="center" wrapText="1"/>
      <protection/>
    </xf>
    <xf numFmtId="0" fontId="26" fillId="0" borderId="38" xfId="46" applyFont="1" applyBorder="1" applyAlignment="1">
      <alignment horizontal="center" vertical="center" wrapText="1"/>
      <protection/>
    </xf>
    <xf numFmtId="0" fontId="27" fillId="0" borderId="39" xfId="46" applyFont="1" applyBorder="1" applyAlignment="1">
      <alignment horizontal="center" vertical="center" wrapText="1"/>
      <protection/>
    </xf>
    <xf numFmtId="0" fontId="27" fillId="0" borderId="40" xfId="46" applyFont="1" applyBorder="1" applyAlignment="1">
      <alignment horizontal="center" vertical="center" wrapText="1"/>
      <protection/>
    </xf>
    <xf numFmtId="0" fontId="27" fillId="0" borderId="41" xfId="46" applyFont="1" applyBorder="1" applyAlignment="1">
      <alignment horizontal="center" vertical="center" wrapText="1"/>
      <protection/>
    </xf>
    <xf numFmtId="0" fontId="25" fillId="0" borderId="39" xfId="46" applyFont="1" applyBorder="1" applyAlignment="1">
      <alignment horizontal="center" vertical="center" wrapText="1"/>
      <protection/>
    </xf>
    <xf numFmtId="0" fontId="25" fillId="0" borderId="40" xfId="46" applyFont="1" applyBorder="1" applyAlignment="1">
      <alignment horizontal="center" vertical="center" wrapText="1"/>
      <protection/>
    </xf>
    <xf numFmtId="0" fontId="25" fillId="0" borderId="41" xfId="46" applyFont="1" applyBorder="1" applyAlignment="1">
      <alignment horizontal="center" vertical="center" wrapText="1"/>
      <protection/>
    </xf>
    <xf numFmtId="0" fontId="30" fillId="0" borderId="0" xfId="46" applyFont="1" applyAlignment="1">
      <alignment wrapText="1"/>
      <protection/>
    </xf>
    <xf numFmtId="0" fontId="17" fillId="0" borderId="0" xfId="46" applyAlignment="1">
      <alignment wrapText="1"/>
      <protection/>
    </xf>
    <xf numFmtId="0" fontId="35" fillId="0" borderId="0" xfId="46" applyFont="1" applyAlignment="1">
      <alignment horizontal="center" vertical="center" wrapText="1"/>
      <protection/>
    </xf>
    <xf numFmtId="0" fontId="34" fillId="0" borderId="0" xfId="46" applyFont="1" applyAlignment="1">
      <alignment horizontal="center" wrapText="1"/>
      <protection/>
    </xf>
    <xf numFmtId="0" fontId="33" fillId="0" borderId="0" xfId="46" applyFont="1" applyAlignment="1">
      <alignment horizontal="center" wrapText="1"/>
      <protection/>
    </xf>
    <xf numFmtId="0" fontId="30" fillId="0" borderId="0" xfId="46" applyFont="1" applyAlignment="1">
      <alignment horizontal="center"/>
      <protection/>
    </xf>
    <xf numFmtId="0" fontId="17" fillId="0" borderId="0" xfId="46" applyAlignment="1">
      <alignment horizontal="center"/>
      <protection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5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1.57421875" style="1" customWidth="1"/>
    <col min="2" max="2" width="9.140625" style="1" bestFit="1" customWidth="1"/>
    <col min="3" max="3" width="36.8515625" style="1" customWidth="1"/>
    <col min="4" max="4" width="8.8515625" style="1" customWidth="1"/>
    <col min="5" max="5" width="12.7109375" style="1" customWidth="1"/>
    <col min="6" max="6" width="19.421875" style="1" bestFit="1" customWidth="1"/>
    <col min="7" max="7" width="18.57421875" style="1" customWidth="1"/>
    <col min="8" max="8" width="8.57421875" style="1" customWidth="1"/>
    <col min="9" max="9" width="13.28125" style="1" customWidth="1"/>
    <col min="10" max="16384" width="8.8515625" style="1" customWidth="1"/>
  </cols>
  <sheetData>
    <row r="1" spans="1:8" ht="43.5" customHeight="1">
      <c r="A1" s="155" t="s">
        <v>249</v>
      </c>
      <c r="B1" s="155"/>
      <c r="C1" s="155"/>
      <c r="D1" s="155"/>
      <c r="E1" s="155"/>
      <c r="F1" s="155"/>
      <c r="G1" s="155"/>
      <c r="H1" s="155"/>
    </row>
    <row r="2" spans="1:8" ht="12" customHeight="1">
      <c r="A2" s="137"/>
      <c r="B2" s="137"/>
      <c r="C2" s="137"/>
      <c r="D2" s="137"/>
      <c r="E2" s="137"/>
      <c r="F2" s="137"/>
      <c r="G2" s="137"/>
      <c r="H2" s="137"/>
    </row>
    <row r="3" spans="1:8" ht="25.5" customHeight="1">
      <c r="A3" s="156" t="s">
        <v>248</v>
      </c>
      <c r="B3" s="157"/>
      <c r="C3" s="157"/>
      <c r="D3" s="157"/>
      <c r="E3" s="157"/>
      <c r="F3" s="157"/>
      <c r="G3" s="157"/>
      <c r="H3" s="157"/>
    </row>
    <row r="4" spans="1:8" ht="15.75" customHeight="1">
      <c r="A4" s="158" t="s">
        <v>247</v>
      </c>
      <c r="B4" s="159"/>
      <c r="C4" s="159"/>
      <c r="D4" s="159"/>
      <c r="E4" s="159"/>
      <c r="F4" s="159"/>
      <c r="G4" s="159"/>
      <c r="H4" s="159"/>
    </row>
    <row r="5" spans="1:8" ht="8.25" customHeight="1">
      <c r="A5" s="136"/>
      <c r="B5" s="135"/>
      <c r="C5" s="135"/>
      <c r="D5" s="135"/>
      <c r="E5" s="135"/>
      <c r="F5" s="135"/>
      <c r="G5" s="135"/>
      <c r="H5" s="135"/>
    </row>
    <row r="6" spans="1:8" ht="15.75">
      <c r="A6" s="158" t="s">
        <v>246</v>
      </c>
      <c r="B6" s="159"/>
      <c r="C6" s="159"/>
      <c r="D6" s="159"/>
      <c r="E6" s="159"/>
      <c r="F6" s="159"/>
      <c r="G6" s="159"/>
      <c r="H6" s="159"/>
    </row>
    <row r="7" spans="1:8" ht="19.5" thickBot="1">
      <c r="A7" s="134"/>
      <c r="B7" s="133"/>
      <c r="C7" s="133"/>
      <c r="D7" s="133"/>
      <c r="E7" s="133"/>
      <c r="F7" s="133"/>
      <c r="G7" s="133"/>
      <c r="H7" s="133"/>
    </row>
    <row r="8" spans="1:4" ht="15.75">
      <c r="A8" s="131" t="s">
        <v>245</v>
      </c>
      <c r="D8" s="131" t="s">
        <v>244</v>
      </c>
    </row>
    <row r="9" spans="1:4" ht="15.75">
      <c r="A9" s="131" t="s">
        <v>243</v>
      </c>
      <c r="D9" s="131" t="s">
        <v>242</v>
      </c>
    </row>
    <row r="10" spans="1:4" ht="15.75">
      <c r="A10" s="131" t="s">
        <v>241</v>
      </c>
      <c r="D10" s="131" t="s">
        <v>240</v>
      </c>
    </row>
    <row r="11" spans="1:4" ht="15.75">
      <c r="A11" s="131" t="s">
        <v>239</v>
      </c>
      <c r="D11" s="131" t="s">
        <v>251</v>
      </c>
    </row>
    <row r="12" spans="1:4" ht="15.75">
      <c r="A12" s="131" t="s">
        <v>238</v>
      </c>
      <c r="D12" s="131" t="s">
        <v>237</v>
      </c>
    </row>
    <row r="13" spans="1:4" ht="15.75">
      <c r="A13" s="131" t="s">
        <v>250</v>
      </c>
      <c r="D13" s="131" t="s">
        <v>252</v>
      </c>
    </row>
    <row r="14" spans="1:4" ht="15.75">
      <c r="A14" s="131" t="s">
        <v>236</v>
      </c>
      <c r="D14" s="131" t="s">
        <v>235</v>
      </c>
    </row>
    <row r="15" spans="1:8" ht="33" customHeight="1">
      <c r="A15" s="132" t="s">
        <v>234</v>
      </c>
      <c r="D15" s="153" t="s">
        <v>233</v>
      </c>
      <c r="E15" s="154"/>
      <c r="F15" s="154"/>
      <c r="G15" s="154"/>
      <c r="H15" s="154"/>
    </row>
    <row r="16" spans="1:4" ht="15.75">
      <c r="A16" s="131" t="s">
        <v>232</v>
      </c>
      <c r="D16" s="131" t="s">
        <v>231</v>
      </c>
    </row>
    <row r="17" spans="1:4" ht="15.75">
      <c r="A17" s="131" t="s">
        <v>230</v>
      </c>
      <c r="D17" s="131" t="s">
        <v>229</v>
      </c>
    </row>
    <row r="18" spans="1:6" ht="20.25" thickBot="1">
      <c r="A18" s="131" t="s">
        <v>228</v>
      </c>
      <c r="D18" s="131" t="s">
        <v>227</v>
      </c>
      <c r="E18" s="131"/>
      <c r="F18" s="131"/>
    </row>
    <row r="19" spans="1:8" ht="9" customHeight="1" thickBot="1">
      <c r="A19" s="130"/>
      <c r="B19" s="129"/>
      <c r="C19" s="129"/>
      <c r="D19" s="129"/>
      <c r="E19" s="129"/>
      <c r="F19" s="129"/>
      <c r="G19" s="129"/>
      <c r="H19" s="129"/>
    </row>
    <row r="20" spans="1:9" ht="27" customHeight="1" thickBot="1" thickTop="1">
      <c r="A20" s="19"/>
      <c r="B20" s="145"/>
      <c r="C20" s="145"/>
      <c r="D20" s="146"/>
      <c r="E20" s="147" t="s">
        <v>226</v>
      </c>
      <c r="F20" s="148"/>
      <c r="G20" s="148"/>
      <c r="H20" s="149"/>
      <c r="I20" s="19"/>
    </row>
    <row r="21" spans="1:5" ht="11.25" customHeight="1" thickBot="1" thickTop="1">
      <c r="A21" s="127"/>
      <c r="B21" s="128"/>
      <c r="D21" s="127"/>
      <c r="E21" s="127"/>
    </row>
    <row r="22" spans="1:9" ht="39" thickBot="1">
      <c r="A22" s="126" t="s">
        <v>172</v>
      </c>
      <c r="B22" s="125" t="s">
        <v>186</v>
      </c>
      <c r="C22" s="51" t="s">
        <v>185</v>
      </c>
      <c r="D22" s="52" t="s">
        <v>184</v>
      </c>
      <c r="E22" s="51" t="s">
        <v>183</v>
      </c>
      <c r="F22" s="51" t="s">
        <v>182</v>
      </c>
      <c r="G22" s="124" t="s">
        <v>181</v>
      </c>
      <c r="H22" s="124" t="s">
        <v>180</v>
      </c>
      <c r="I22" s="123" t="s">
        <v>170</v>
      </c>
    </row>
    <row r="23" spans="1:9" ht="18" customHeight="1">
      <c r="A23" s="40"/>
      <c r="B23" s="34"/>
      <c r="C23" s="78" t="s">
        <v>131</v>
      </c>
      <c r="D23" s="121">
        <v>1985</v>
      </c>
      <c r="E23" s="76"/>
      <c r="F23" s="75" t="s">
        <v>13</v>
      </c>
      <c r="G23" s="122"/>
      <c r="H23" s="34">
        <v>3</v>
      </c>
      <c r="I23" s="33">
        <v>3</v>
      </c>
    </row>
    <row r="24" spans="1:9" ht="18" customHeight="1">
      <c r="A24" s="68"/>
      <c r="B24" s="64"/>
      <c r="C24" s="78" t="s">
        <v>60</v>
      </c>
      <c r="D24" s="121">
        <v>1964</v>
      </c>
      <c r="E24" s="76"/>
      <c r="F24" s="75" t="s">
        <v>2</v>
      </c>
      <c r="G24" s="120"/>
      <c r="H24" s="64">
        <v>3</v>
      </c>
      <c r="I24" s="63">
        <v>3</v>
      </c>
    </row>
    <row r="25" spans="1:9" ht="18" customHeight="1">
      <c r="A25" s="68"/>
      <c r="B25" s="64"/>
      <c r="C25" s="78" t="s">
        <v>18</v>
      </c>
      <c r="D25" s="121">
        <v>1963</v>
      </c>
      <c r="E25" s="76"/>
      <c r="F25" s="75" t="s">
        <v>2</v>
      </c>
      <c r="G25" s="120"/>
      <c r="H25" s="64">
        <v>3</v>
      </c>
      <c r="I25" s="63">
        <v>3</v>
      </c>
    </row>
    <row r="26" spans="1:9" ht="18" customHeight="1">
      <c r="A26" s="68"/>
      <c r="B26" s="64"/>
      <c r="C26" s="78" t="s">
        <v>61</v>
      </c>
      <c r="D26" s="121">
        <v>1957</v>
      </c>
      <c r="E26" s="76"/>
      <c r="F26" s="75" t="s">
        <v>2</v>
      </c>
      <c r="G26" s="120"/>
      <c r="H26" s="64">
        <v>3</v>
      </c>
      <c r="I26" s="63">
        <v>3</v>
      </c>
    </row>
    <row r="27" spans="1:9" ht="18" customHeight="1">
      <c r="A27" s="141"/>
      <c r="B27" s="64"/>
      <c r="C27" s="78" t="s">
        <v>82</v>
      </c>
      <c r="D27" s="121">
        <v>1966</v>
      </c>
      <c r="E27" s="76"/>
      <c r="F27" s="75" t="s">
        <v>7</v>
      </c>
      <c r="G27" s="120"/>
      <c r="H27" s="64">
        <v>3</v>
      </c>
      <c r="I27" s="63">
        <v>3</v>
      </c>
    </row>
    <row r="28" spans="1:9" ht="18" customHeight="1">
      <c r="A28" s="141"/>
      <c r="B28" s="64"/>
      <c r="C28" s="78" t="s">
        <v>62</v>
      </c>
      <c r="D28" s="121">
        <v>1976</v>
      </c>
      <c r="E28" s="76"/>
      <c r="F28" s="75" t="s">
        <v>7</v>
      </c>
      <c r="G28" s="120"/>
      <c r="H28" s="64">
        <v>3</v>
      </c>
      <c r="I28" s="63">
        <v>3</v>
      </c>
    </row>
    <row r="29" spans="1:9" ht="18" customHeight="1">
      <c r="A29" s="141"/>
      <c r="B29" s="64"/>
      <c r="C29" s="78" t="s">
        <v>113</v>
      </c>
      <c r="D29" s="121">
        <v>1977</v>
      </c>
      <c r="E29" s="76"/>
      <c r="F29" s="75" t="s">
        <v>7</v>
      </c>
      <c r="G29" s="120"/>
      <c r="H29" s="64">
        <v>3</v>
      </c>
      <c r="I29" s="63">
        <v>3</v>
      </c>
    </row>
    <row r="30" spans="1:9" ht="18" customHeight="1">
      <c r="A30" s="68"/>
      <c r="B30" s="64"/>
      <c r="C30" s="78" t="s">
        <v>94</v>
      </c>
      <c r="D30" s="121">
        <v>1963</v>
      </c>
      <c r="E30" s="76"/>
      <c r="F30" s="75" t="s">
        <v>3</v>
      </c>
      <c r="G30" s="120"/>
      <c r="H30" s="64">
        <v>3</v>
      </c>
      <c r="I30" s="63">
        <v>3</v>
      </c>
    </row>
    <row r="31" spans="1:9" ht="18" customHeight="1">
      <c r="A31" s="68"/>
      <c r="B31" s="64"/>
      <c r="C31" s="78" t="s">
        <v>23</v>
      </c>
      <c r="D31" s="121">
        <v>1966</v>
      </c>
      <c r="E31" s="76"/>
      <c r="F31" s="75" t="s">
        <v>3</v>
      </c>
      <c r="G31" s="120"/>
      <c r="H31" s="64">
        <v>3</v>
      </c>
      <c r="I31" s="63">
        <v>3</v>
      </c>
    </row>
    <row r="32" spans="1:9" ht="18" customHeight="1">
      <c r="A32" s="68"/>
      <c r="B32" s="64"/>
      <c r="C32" s="78" t="s">
        <v>93</v>
      </c>
      <c r="D32" s="121">
        <v>1948</v>
      </c>
      <c r="E32" s="76"/>
      <c r="F32" s="75" t="s">
        <v>3</v>
      </c>
      <c r="G32" s="120"/>
      <c r="H32" s="64">
        <v>3</v>
      </c>
      <c r="I32" s="63">
        <v>3</v>
      </c>
    </row>
    <row r="33" spans="1:9" ht="18" customHeight="1">
      <c r="A33" s="68"/>
      <c r="B33" s="64"/>
      <c r="C33" s="78" t="s">
        <v>36</v>
      </c>
      <c r="D33" s="121">
        <v>1965</v>
      </c>
      <c r="E33" s="76"/>
      <c r="F33" s="75" t="s">
        <v>0</v>
      </c>
      <c r="G33" s="120"/>
      <c r="H33" s="64">
        <v>3</v>
      </c>
      <c r="I33" s="63">
        <v>3</v>
      </c>
    </row>
    <row r="34" spans="1:9" ht="18" customHeight="1">
      <c r="A34" s="68"/>
      <c r="B34" s="64"/>
      <c r="C34" s="78" t="s">
        <v>225</v>
      </c>
      <c r="D34" s="121">
        <v>1954</v>
      </c>
      <c r="E34" s="76"/>
      <c r="F34" s="75" t="s">
        <v>0</v>
      </c>
      <c r="G34" s="120"/>
      <c r="H34" s="64">
        <v>3</v>
      </c>
      <c r="I34" s="63">
        <v>3</v>
      </c>
    </row>
    <row r="35" spans="1:9" ht="18" customHeight="1">
      <c r="A35" s="68"/>
      <c r="B35" s="64"/>
      <c r="C35" s="78" t="s">
        <v>224</v>
      </c>
      <c r="D35" s="121">
        <v>1946</v>
      </c>
      <c r="E35" s="76"/>
      <c r="F35" s="75" t="s">
        <v>0</v>
      </c>
      <c r="G35" s="120"/>
      <c r="H35" s="64">
        <v>3</v>
      </c>
      <c r="I35" s="63">
        <v>3</v>
      </c>
    </row>
    <row r="36" spans="1:9" ht="18" customHeight="1">
      <c r="A36" s="68"/>
      <c r="B36" s="64"/>
      <c r="C36" s="78" t="s">
        <v>100</v>
      </c>
      <c r="D36" s="121">
        <v>1964</v>
      </c>
      <c r="E36" s="76"/>
      <c r="F36" s="75" t="s">
        <v>0</v>
      </c>
      <c r="G36" s="120"/>
      <c r="H36" s="64">
        <v>3</v>
      </c>
      <c r="I36" s="63">
        <v>3</v>
      </c>
    </row>
    <row r="37" spans="1:9" ht="18" customHeight="1">
      <c r="A37" s="68"/>
      <c r="B37" s="64"/>
      <c r="C37" s="78" t="s">
        <v>101</v>
      </c>
      <c r="D37" s="121">
        <v>1946</v>
      </c>
      <c r="E37" s="76"/>
      <c r="F37" s="75" t="s">
        <v>0</v>
      </c>
      <c r="G37" s="120"/>
      <c r="H37" s="64">
        <v>3</v>
      </c>
      <c r="I37" s="63">
        <v>3</v>
      </c>
    </row>
    <row r="38" spans="1:9" ht="18" customHeight="1">
      <c r="A38" s="68"/>
      <c r="B38" s="64"/>
      <c r="C38" s="78" t="s">
        <v>223</v>
      </c>
      <c r="D38" s="121">
        <v>1972</v>
      </c>
      <c r="E38" s="76"/>
      <c r="F38" s="75" t="s">
        <v>0</v>
      </c>
      <c r="G38" s="120"/>
      <c r="H38" s="64">
        <v>3</v>
      </c>
      <c r="I38" s="63">
        <v>3</v>
      </c>
    </row>
    <row r="39" spans="1:9" ht="18" customHeight="1">
      <c r="A39" s="68"/>
      <c r="B39" s="64"/>
      <c r="C39" s="78" t="s">
        <v>38</v>
      </c>
      <c r="D39" s="121">
        <v>1959</v>
      </c>
      <c r="E39" s="76"/>
      <c r="F39" s="75" t="s">
        <v>0</v>
      </c>
      <c r="G39" s="120"/>
      <c r="H39" s="64">
        <v>3</v>
      </c>
      <c r="I39" s="63">
        <v>3</v>
      </c>
    </row>
    <row r="40" spans="1:9" ht="18" customHeight="1">
      <c r="A40" s="11"/>
      <c r="B40" s="30"/>
      <c r="C40" s="118" t="s">
        <v>222</v>
      </c>
      <c r="D40" s="119">
        <v>1983</v>
      </c>
      <c r="E40" s="119"/>
      <c r="F40" s="115" t="s">
        <v>166</v>
      </c>
      <c r="G40" s="114"/>
      <c r="H40" s="64">
        <v>3</v>
      </c>
      <c r="I40" s="63">
        <v>3</v>
      </c>
    </row>
    <row r="41" spans="1:9" ht="18" customHeight="1">
      <c r="A41" s="11"/>
      <c r="B41" s="30"/>
      <c r="C41" s="118" t="s">
        <v>221</v>
      </c>
      <c r="D41" s="115">
        <v>1968</v>
      </c>
      <c r="E41" s="115"/>
      <c r="F41" s="115" t="s">
        <v>169</v>
      </c>
      <c r="G41" s="114"/>
      <c r="H41" s="64">
        <v>3</v>
      </c>
      <c r="I41" s="63">
        <v>3</v>
      </c>
    </row>
    <row r="42" spans="1:9" ht="18" customHeight="1">
      <c r="A42" s="11"/>
      <c r="B42" s="30"/>
      <c r="C42" s="118" t="s">
        <v>220</v>
      </c>
      <c r="D42" s="119">
        <v>1960</v>
      </c>
      <c r="E42" s="119"/>
      <c r="F42" s="115" t="s">
        <v>169</v>
      </c>
      <c r="G42" s="114"/>
      <c r="H42" s="64">
        <v>3</v>
      </c>
      <c r="I42" s="63">
        <v>3</v>
      </c>
    </row>
    <row r="43" spans="1:9" ht="18" customHeight="1">
      <c r="A43" s="11"/>
      <c r="B43" s="30"/>
      <c r="C43" s="118" t="s">
        <v>219</v>
      </c>
      <c r="D43" s="119">
        <v>1970</v>
      </c>
      <c r="E43" s="119"/>
      <c r="F43" s="115" t="s">
        <v>169</v>
      </c>
      <c r="G43" s="114"/>
      <c r="H43" s="64">
        <v>3</v>
      </c>
      <c r="I43" s="63">
        <v>3</v>
      </c>
    </row>
    <row r="44" spans="1:9" ht="18" customHeight="1">
      <c r="A44" s="11"/>
      <c r="B44" s="30"/>
      <c r="C44" s="118" t="s">
        <v>218</v>
      </c>
      <c r="D44" s="117">
        <v>1977</v>
      </c>
      <c r="E44" s="116"/>
      <c r="F44" s="115" t="s">
        <v>165</v>
      </c>
      <c r="G44" s="114"/>
      <c r="H44" s="64">
        <v>3</v>
      </c>
      <c r="I44" s="63">
        <v>3</v>
      </c>
    </row>
    <row r="45" spans="1:9" ht="18" customHeight="1" thickBot="1">
      <c r="A45" s="100"/>
      <c r="B45" s="25"/>
      <c r="C45" s="113" t="s">
        <v>217</v>
      </c>
      <c r="D45" s="112">
        <v>1976</v>
      </c>
      <c r="E45" s="112"/>
      <c r="F45" s="111" t="s">
        <v>167</v>
      </c>
      <c r="G45" s="110"/>
      <c r="H45" s="25">
        <v>3</v>
      </c>
      <c r="I45" s="58">
        <v>3</v>
      </c>
    </row>
    <row r="46" spans="3:6" ht="18.75" thickBot="1">
      <c r="C46" s="43"/>
      <c r="D46" s="109"/>
      <c r="E46" s="108"/>
      <c r="F46" s="107"/>
    </row>
    <row r="47" spans="1:9" ht="34.5" customHeight="1" thickBot="1" thickTop="1">
      <c r="A47" s="19"/>
      <c r="B47" s="145" t="s">
        <v>174</v>
      </c>
      <c r="C47" s="145"/>
      <c r="D47" s="146"/>
      <c r="E47" s="147" t="s">
        <v>216</v>
      </c>
      <c r="F47" s="148"/>
      <c r="G47" s="148"/>
      <c r="H47" s="149"/>
      <c r="I47" s="19"/>
    </row>
    <row r="48" ht="14.25" thickBot="1" thickTop="1"/>
    <row r="49" spans="1:9" ht="39" thickBot="1">
      <c r="A49" s="54" t="s">
        <v>172</v>
      </c>
      <c r="B49" s="53" t="s">
        <v>186</v>
      </c>
      <c r="C49" s="51" t="s">
        <v>185</v>
      </c>
      <c r="D49" s="52" t="s">
        <v>184</v>
      </c>
      <c r="E49" s="51" t="s">
        <v>183</v>
      </c>
      <c r="F49" s="51" t="s">
        <v>182</v>
      </c>
      <c r="G49" s="51" t="s">
        <v>181</v>
      </c>
      <c r="H49" s="51" t="s">
        <v>180</v>
      </c>
      <c r="I49" s="50" t="s">
        <v>170</v>
      </c>
    </row>
    <row r="50" spans="1:9" ht="16.5" thickBot="1">
      <c r="A50" s="85" t="s">
        <v>179</v>
      </c>
      <c r="B50" s="87"/>
      <c r="C50" s="85"/>
      <c r="D50" s="86"/>
      <c r="E50" s="85"/>
      <c r="F50" s="85"/>
      <c r="G50" s="85"/>
      <c r="H50" s="85"/>
      <c r="I50" s="85"/>
    </row>
    <row r="51" spans="1:9" ht="19.5" customHeight="1">
      <c r="A51" s="142">
        <v>1</v>
      </c>
      <c r="B51" s="39">
        <v>115</v>
      </c>
      <c r="C51" s="45" t="s">
        <v>57</v>
      </c>
      <c r="D51" s="34">
        <v>1978</v>
      </c>
      <c r="E51" s="34"/>
      <c r="F51" s="34" t="s">
        <v>7</v>
      </c>
      <c r="G51" s="35">
        <v>0.0022199074074074074</v>
      </c>
      <c r="H51" s="34">
        <v>60</v>
      </c>
      <c r="I51" s="33">
        <v>5</v>
      </c>
    </row>
    <row r="52" spans="1:9" ht="19.5" customHeight="1">
      <c r="A52" s="141">
        <v>2</v>
      </c>
      <c r="B52" s="67">
        <v>116</v>
      </c>
      <c r="C52" s="66" t="s">
        <v>58</v>
      </c>
      <c r="D52" s="64">
        <v>1978</v>
      </c>
      <c r="E52" s="64"/>
      <c r="F52" s="64" t="s">
        <v>7</v>
      </c>
      <c r="G52" s="65">
        <v>0.0022453703703703702</v>
      </c>
      <c r="H52" s="64">
        <f aca="true" t="shared" si="0" ref="H52:H73">H51-1</f>
        <v>59</v>
      </c>
      <c r="I52" s="63">
        <v>5</v>
      </c>
    </row>
    <row r="53" spans="1:9" ht="19.5" customHeight="1">
      <c r="A53" s="68">
        <v>3</v>
      </c>
      <c r="B53" s="67">
        <v>121</v>
      </c>
      <c r="C53" s="66" t="s">
        <v>26</v>
      </c>
      <c r="D53" s="64">
        <v>1992</v>
      </c>
      <c r="E53" s="64"/>
      <c r="F53" s="64" t="s">
        <v>3</v>
      </c>
      <c r="G53" s="65">
        <v>0.002627314814814815</v>
      </c>
      <c r="H53" s="64">
        <f t="shared" si="0"/>
        <v>58</v>
      </c>
      <c r="I53" s="63">
        <v>5</v>
      </c>
    </row>
    <row r="54" spans="1:9" ht="19.5" customHeight="1">
      <c r="A54" s="68">
        <v>4</v>
      </c>
      <c r="B54" s="67">
        <v>119</v>
      </c>
      <c r="C54" s="66" t="s">
        <v>19</v>
      </c>
      <c r="D54" s="64">
        <v>1991</v>
      </c>
      <c r="E54" s="64"/>
      <c r="F54" s="64" t="s">
        <v>3</v>
      </c>
      <c r="G54" s="65">
        <v>0.002630787037037037</v>
      </c>
      <c r="H54" s="64">
        <f t="shared" si="0"/>
        <v>57</v>
      </c>
      <c r="I54" s="63">
        <v>5</v>
      </c>
    </row>
    <row r="55" spans="1:9" ht="19.5" customHeight="1">
      <c r="A55" s="141">
        <v>5</v>
      </c>
      <c r="B55" s="67">
        <v>118</v>
      </c>
      <c r="C55" s="66" t="s">
        <v>47</v>
      </c>
      <c r="D55" s="64">
        <v>1986</v>
      </c>
      <c r="E55" s="64"/>
      <c r="F55" s="64" t="s">
        <v>7</v>
      </c>
      <c r="G55" s="65">
        <v>0.002907407407407407</v>
      </c>
      <c r="H55" s="64">
        <f t="shared" si="0"/>
        <v>56</v>
      </c>
      <c r="I55" s="63">
        <v>5</v>
      </c>
    </row>
    <row r="56" spans="1:9" ht="19.5" customHeight="1">
      <c r="A56" s="141">
        <v>6</v>
      </c>
      <c r="B56" s="67">
        <v>108</v>
      </c>
      <c r="C56" s="66" t="s">
        <v>87</v>
      </c>
      <c r="D56" s="64">
        <v>1985</v>
      </c>
      <c r="E56" s="64"/>
      <c r="F56" s="64" t="s">
        <v>7</v>
      </c>
      <c r="G56" s="65">
        <v>0.002916666666666667</v>
      </c>
      <c r="H56" s="64">
        <f t="shared" si="0"/>
        <v>55</v>
      </c>
      <c r="I56" s="63">
        <v>5</v>
      </c>
    </row>
    <row r="57" spans="1:9" ht="19.5" customHeight="1">
      <c r="A57" s="68">
        <v>7</v>
      </c>
      <c r="B57" s="67">
        <v>128</v>
      </c>
      <c r="C57" s="66" t="s">
        <v>215</v>
      </c>
      <c r="D57" s="64">
        <v>1978</v>
      </c>
      <c r="E57" s="64"/>
      <c r="F57" s="64" t="s">
        <v>0</v>
      </c>
      <c r="G57" s="65">
        <v>0.002931712962962963</v>
      </c>
      <c r="H57" s="64">
        <f t="shared" si="0"/>
        <v>54</v>
      </c>
      <c r="I57" s="63">
        <v>5</v>
      </c>
    </row>
    <row r="58" spans="1:9" ht="19.5" customHeight="1">
      <c r="A58" s="68">
        <v>8</v>
      </c>
      <c r="B58" s="67">
        <v>126</v>
      </c>
      <c r="C58" s="66" t="s">
        <v>111</v>
      </c>
      <c r="D58" s="64">
        <v>1981</v>
      </c>
      <c r="E58" s="64"/>
      <c r="F58" s="64" t="s">
        <v>0</v>
      </c>
      <c r="G58" s="65">
        <v>0.0031307870370370365</v>
      </c>
      <c r="H58" s="64">
        <f t="shared" si="0"/>
        <v>53</v>
      </c>
      <c r="I58" s="63">
        <v>5</v>
      </c>
    </row>
    <row r="59" spans="1:9" ht="19.5" customHeight="1">
      <c r="A59" s="141">
        <v>9</v>
      </c>
      <c r="B59" s="67">
        <v>161</v>
      </c>
      <c r="C59" s="66" t="s">
        <v>214</v>
      </c>
      <c r="D59" s="64">
        <v>1976</v>
      </c>
      <c r="E59" s="64"/>
      <c r="F59" s="64" t="s">
        <v>7</v>
      </c>
      <c r="G59" s="65">
        <v>0.0033657407407407408</v>
      </c>
      <c r="H59" s="64">
        <f t="shared" si="0"/>
        <v>52</v>
      </c>
      <c r="I59" s="63">
        <v>5</v>
      </c>
    </row>
    <row r="60" spans="1:9" ht="19.5" customHeight="1">
      <c r="A60" s="68">
        <v>10</v>
      </c>
      <c r="B60" s="67">
        <v>123</v>
      </c>
      <c r="C60" s="66" t="s">
        <v>73</v>
      </c>
      <c r="D60" s="64">
        <v>1978</v>
      </c>
      <c r="E60" s="64"/>
      <c r="F60" s="64" t="s">
        <v>0</v>
      </c>
      <c r="G60" s="65">
        <v>0.00347337962962963</v>
      </c>
      <c r="H60" s="64">
        <f t="shared" si="0"/>
        <v>51</v>
      </c>
      <c r="I60" s="63">
        <v>5</v>
      </c>
    </row>
    <row r="61" spans="1:9" ht="19.5" customHeight="1">
      <c r="A61" s="141">
        <v>11</v>
      </c>
      <c r="B61" s="67">
        <v>117</v>
      </c>
      <c r="C61" s="66" t="s">
        <v>121</v>
      </c>
      <c r="D61" s="64">
        <v>1985</v>
      </c>
      <c r="E61" s="64"/>
      <c r="F61" s="64" t="s">
        <v>7</v>
      </c>
      <c r="G61" s="65">
        <v>0.0036099537037037038</v>
      </c>
      <c r="H61" s="64">
        <f t="shared" si="0"/>
        <v>50</v>
      </c>
      <c r="I61" s="63">
        <v>5</v>
      </c>
    </row>
    <row r="62" spans="1:9" ht="19.5" customHeight="1">
      <c r="A62" s="68">
        <v>12</v>
      </c>
      <c r="B62" s="67">
        <v>125</v>
      </c>
      <c r="C62" s="66" t="s">
        <v>107</v>
      </c>
      <c r="D62" s="64">
        <v>1983</v>
      </c>
      <c r="E62" s="64"/>
      <c r="F62" s="64" t="s">
        <v>0</v>
      </c>
      <c r="G62" s="65">
        <v>0.0036111111111111114</v>
      </c>
      <c r="H62" s="64">
        <f t="shared" si="0"/>
        <v>49</v>
      </c>
      <c r="I62" s="63">
        <v>5</v>
      </c>
    </row>
    <row r="63" spans="1:9" ht="19.5" customHeight="1">
      <c r="A63" s="68">
        <v>13</v>
      </c>
      <c r="B63" s="67">
        <v>124</v>
      </c>
      <c r="C63" s="66" t="s">
        <v>106</v>
      </c>
      <c r="D63" s="64">
        <v>1984</v>
      </c>
      <c r="E63" s="64"/>
      <c r="F63" s="64" t="s">
        <v>0</v>
      </c>
      <c r="G63" s="65">
        <v>0.00366087962962963</v>
      </c>
      <c r="H63" s="64">
        <f t="shared" si="0"/>
        <v>48</v>
      </c>
      <c r="I63" s="63">
        <v>5</v>
      </c>
    </row>
    <row r="64" spans="1:9" ht="19.5" customHeight="1">
      <c r="A64" s="68">
        <v>14</v>
      </c>
      <c r="B64" s="67">
        <v>132</v>
      </c>
      <c r="C64" s="66" t="s">
        <v>65</v>
      </c>
      <c r="D64" s="64">
        <v>1975</v>
      </c>
      <c r="E64" s="64"/>
      <c r="F64" s="64" t="s">
        <v>8</v>
      </c>
      <c r="G64" s="65">
        <v>0.0037094907407407406</v>
      </c>
      <c r="H64" s="64">
        <f t="shared" si="0"/>
        <v>47</v>
      </c>
      <c r="I64" s="63">
        <v>5</v>
      </c>
    </row>
    <row r="65" spans="1:9" ht="19.5" customHeight="1">
      <c r="A65" s="141">
        <v>15</v>
      </c>
      <c r="B65" s="67">
        <v>114</v>
      </c>
      <c r="C65" s="66" t="s">
        <v>70</v>
      </c>
      <c r="D65" s="64">
        <v>1967</v>
      </c>
      <c r="E65" s="64"/>
      <c r="F65" s="64" t="s">
        <v>7</v>
      </c>
      <c r="G65" s="65">
        <v>0.003916666666666666</v>
      </c>
      <c r="H65" s="64">
        <f t="shared" si="0"/>
        <v>46</v>
      </c>
      <c r="I65" s="63">
        <v>5</v>
      </c>
    </row>
    <row r="66" spans="1:9" ht="19.5" customHeight="1">
      <c r="A66" s="68">
        <v>16</v>
      </c>
      <c r="B66" s="67">
        <v>106</v>
      </c>
      <c r="C66" s="66" t="s">
        <v>145</v>
      </c>
      <c r="D66" s="64">
        <v>1968</v>
      </c>
      <c r="E66" s="64"/>
      <c r="F66" s="64" t="s">
        <v>14</v>
      </c>
      <c r="G66" s="65">
        <v>0.004039351851851852</v>
      </c>
      <c r="H66" s="64">
        <f t="shared" si="0"/>
        <v>45</v>
      </c>
      <c r="I66" s="63">
        <v>5</v>
      </c>
    </row>
    <row r="67" spans="1:9" ht="19.5" customHeight="1">
      <c r="A67" s="141">
        <v>17</v>
      </c>
      <c r="B67" s="67">
        <v>112</v>
      </c>
      <c r="C67" s="66" t="s">
        <v>213</v>
      </c>
      <c r="D67" s="64">
        <v>2002</v>
      </c>
      <c r="E67" s="64"/>
      <c r="F67" s="64" t="s">
        <v>7</v>
      </c>
      <c r="G67" s="65">
        <v>0.004063657407407407</v>
      </c>
      <c r="H67" s="64">
        <f t="shared" si="0"/>
        <v>44</v>
      </c>
      <c r="I67" s="63">
        <v>5</v>
      </c>
    </row>
    <row r="68" spans="1:9" ht="19.5" customHeight="1">
      <c r="A68" s="68">
        <v>18</v>
      </c>
      <c r="B68" s="67">
        <v>131</v>
      </c>
      <c r="C68" s="66" t="s">
        <v>64</v>
      </c>
      <c r="D68" s="64">
        <v>1981</v>
      </c>
      <c r="E68" s="64"/>
      <c r="F68" s="64" t="s">
        <v>8</v>
      </c>
      <c r="G68" s="65">
        <v>0.004396990740740741</v>
      </c>
      <c r="H68" s="64">
        <f t="shared" si="0"/>
        <v>43</v>
      </c>
      <c r="I68" s="63">
        <v>5</v>
      </c>
    </row>
    <row r="69" spans="1:9" ht="19.5" customHeight="1">
      <c r="A69" s="68">
        <v>19</v>
      </c>
      <c r="B69" s="67">
        <v>107</v>
      </c>
      <c r="C69" s="66" t="s">
        <v>147</v>
      </c>
      <c r="D69" s="64">
        <v>1969</v>
      </c>
      <c r="E69" s="64"/>
      <c r="F69" s="64" t="s">
        <v>14</v>
      </c>
      <c r="G69" s="65">
        <v>0.004563657407407407</v>
      </c>
      <c r="H69" s="64">
        <f t="shared" si="0"/>
        <v>42</v>
      </c>
      <c r="I69" s="63">
        <v>5</v>
      </c>
    </row>
    <row r="70" spans="1:9" ht="19.5" customHeight="1">
      <c r="A70" s="68">
        <v>20</v>
      </c>
      <c r="B70" s="67">
        <v>122</v>
      </c>
      <c r="C70" s="66" t="s">
        <v>164</v>
      </c>
      <c r="D70" s="64">
        <v>1976</v>
      </c>
      <c r="E70" s="64"/>
      <c r="F70" s="64" t="s">
        <v>3</v>
      </c>
      <c r="G70" s="65">
        <v>0.004612268518518518</v>
      </c>
      <c r="H70" s="64">
        <f t="shared" si="0"/>
        <v>41</v>
      </c>
      <c r="I70" s="63">
        <v>5</v>
      </c>
    </row>
    <row r="71" spans="1:9" ht="19.5" customHeight="1">
      <c r="A71" s="141">
        <v>21</v>
      </c>
      <c r="B71" s="67">
        <v>111</v>
      </c>
      <c r="C71" s="66" t="s">
        <v>78</v>
      </c>
      <c r="D71" s="64">
        <v>1975</v>
      </c>
      <c r="E71" s="64"/>
      <c r="F71" s="64" t="s">
        <v>7</v>
      </c>
      <c r="G71" s="65">
        <v>0.00462962962962963</v>
      </c>
      <c r="H71" s="64">
        <f t="shared" si="0"/>
        <v>40</v>
      </c>
      <c r="I71" s="63">
        <v>5</v>
      </c>
    </row>
    <row r="72" spans="1:9" ht="19.5" customHeight="1">
      <c r="A72" s="68">
        <v>22</v>
      </c>
      <c r="B72" s="67">
        <v>120</v>
      </c>
      <c r="C72" s="66" t="s">
        <v>24</v>
      </c>
      <c r="D72" s="64">
        <v>1970</v>
      </c>
      <c r="E72" s="64"/>
      <c r="F72" s="64" t="s">
        <v>3</v>
      </c>
      <c r="G72" s="65">
        <v>0.004864583333333333</v>
      </c>
      <c r="H72" s="64">
        <f t="shared" si="0"/>
        <v>39</v>
      </c>
      <c r="I72" s="63">
        <v>5</v>
      </c>
    </row>
    <row r="73" spans="1:9" ht="19.5" customHeight="1">
      <c r="A73" s="68">
        <v>23</v>
      </c>
      <c r="B73" s="67">
        <v>133</v>
      </c>
      <c r="C73" s="66" t="s">
        <v>67</v>
      </c>
      <c r="D73" s="64">
        <v>1973</v>
      </c>
      <c r="E73" s="64"/>
      <c r="F73" s="64" t="s">
        <v>8</v>
      </c>
      <c r="G73" s="65">
        <v>0.004943287037037037</v>
      </c>
      <c r="H73" s="64">
        <f t="shared" si="0"/>
        <v>38</v>
      </c>
      <c r="I73" s="63">
        <v>5</v>
      </c>
    </row>
    <row r="74" spans="1:9" ht="19.5" customHeight="1">
      <c r="A74" s="141" t="s">
        <v>253</v>
      </c>
      <c r="B74" s="67">
        <v>109</v>
      </c>
      <c r="C74" s="66" t="s">
        <v>212</v>
      </c>
      <c r="D74" s="64">
        <v>1954</v>
      </c>
      <c r="E74" s="64"/>
      <c r="F74" s="64" t="s">
        <v>7</v>
      </c>
      <c r="G74" s="65">
        <v>0.004981481481481482</v>
      </c>
      <c r="H74" s="64">
        <v>36.5</v>
      </c>
      <c r="I74" s="63">
        <v>5</v>
      </c>
    </row>
    <row r="75" spans="1:9" ht="19.5" customHeight="1">
      <c r="A75" s="141" t="s">
        <v>253</v>
      </c>
      <c r="B75" s="67">
        <v>110</v>
      </c>
      <c r="C75" s="66" t="s">
        <v>122</v>
      </c>
      <c r="D75" s="64">
        <v>1949</v>
      </c>
      <c r="E75" s="64"/>
      <c r="F75" s="64" t="s">
        <v>7</v>
      </c>
      <c r="G75" s="65">
        <v>0.004981481481481482</v>
      </c>
      <c r="H75" s="64">
        <v>36.5</v>
      </c>
      <c r="I75" s="63">
        <v>5</v>
      </c>
    </row>
    <row r="76" spans="1:9" ht="19.5" customHeight="1">
      <c r="A76" s="68">
        <v>26</v>
      </c>
      <c r="B76" s="67">
        <v>151</v>
      </c>
      <c r="C76" s="66" t="s">
        <v>108</v>
      </c>
      <c r="D76" s="64">
        <v>1985</v>
      </c>
      <c r="E76" s="64"/>
      <c r="F76" s="64" t="s">
        <v>0</v>
      </c>
      <c r="G76" s="65">
        <v>0.0050960648148148146</v>
      </c>
      <c r="H76" s="64">
        <v>35</v>
      </c>
      <c r="I76" s="63">
        <v>5</v>
      </c>
    </row>
    <row r="77" spans="1:9" ht="19.5" customHeight="1">
      <c r="A77" s="68">
        <v>27</v>
      </c>
      <c r="B77" s="67">
        <v>130</v>
      </c>
      <c r="C77" s="66" t="s">
        <v>71</v>
      </c>
      <c r="D77" s="64">
        <v>1969</v>
      </c>
      <c r="E77" s="64"/>
      <c r="F77" s="64" t="s">
        <v>8</v>
      </c>
      <c r="G77" s="65">
        <v>0.005103009259259259</v>
      </c>
      <c r="H77" s="64">
        <f aca="true" t="shared" si="1" ref="H77:H83">H76-1</f>
        <v>34</v>
      </c>
      <c r="I77" s="63">
        <v>5</v>
      </c>
    </row>
    <row r="78" spans="1:9" ht="19.5" customHeight="1">
      <c r="A78" s="68">
        <v>28</v>
      </c>
      <c r="B78" s="32">
        <v>136</v>
      </c>
      <c r="C78" s="8" t="s">
        <v>72</v>
      </c>
      <c r="D78" s="30">
        <v>1964</v>
      </c>
      <c r="E78" s="30"/>
      <c r="F78" s="30" t="s">
        <v>2</v>
      </c>
      <c r="G78" s="31">
        <v>0.005248842592592593</v>
      </c>
      <c r="H78" s="64">
        <f t="shared" si="1"/>
        <v>33</v>
      </c>
      <c r="I78" s="63">
        <v>5</v>
      </c>
    </row>
    <row r="79" spans="1:9" ht="19.5" customHeight="1">
      <c r="A79" s="68">
        <v>29</v>
      </c>
      <c r="B79" s="32">
        <v>148</v>
      </c>
      <c r="C79" s="8" t="s">
        <v>211</v>
      </c>
      <c r="D79" s="30">
        <v>1951</v>
      </c>
      <c r="E79" s="30"/>
      <c r="F79" s="30" t="s">
        <v>0</v>
      </c>
      <c r="G79" s="31">
        <v>0.005956018518518518</v>
      </c>
      <c r="H79" s="64">
        <f t="shared" si="1"/>
        <v>32</v>
      </c>
      <c r="I79" s="63">
        <v>5</v>
      </c>
    </row>
    <row r="80" spans="1:9" ht="19.5" customHeight="1">
      <c r="A80" s="141">
        <v>30</v>
      </c>
      <c r="B80" s="32">
        <v>144</v>
      </c>
      <c r="C80" s="8" t="s">
        <v>210</v>
      </c>
      <c r="D80" s="30">
        <v>1977</v>
      </c>
      <c r="E80" s="30"/>
      <c r="F80" s="30" t="s">
        <v>7</v>
      </c>
      <c r="G80" s="31">
        <v>0.006403935185185186</v>
      </c>
      <c r="H80" s="64">
        <f t="shared" si="1"/>
        <v>31</v>
      </c>
      <c r="I80" s="63">
        <v>5</v>
      </c>
    </row>
    <row r="81" spans="1:9" ht="19.5" customHeight="1">
      <c r="A81" s="68">
        <v>31</v>
      </c>
      <c r="B81" s="32">
        <v>129</v>
      </c>
      <c r="C81" s="8" t="s">
        <v>209</v>
      </c>
      <c r="D81" s="30">
        <v>1965</v>
      </c>
      <c r="E81" s="30"/>
      <c r="F81" s="30" t="s">
        <v>168</v>
      </c>
      <c r="G81" s="31">
        <v>0.0067164351851851855</v>
      </c>
      <c r="H81" s="64">
        <f t="shared" si="1"/>
        <v>30</v>
      </c>
      <c r="I81" s="63">
        <v>5</v>
      </c>
    </row>
    <row r="82" spans="1:9" ht="19.5" customHeight="1">
      <c r="A82" s="68">
        <v>32</v>
      </c>
      <c r="B82" s="32">
        <v>150</v>
      </c>
      <c r="C82" s="8" t="s">
        <v>33</v>
      </c>
      <c r="D82" s="30">
        <v>1978</v>
      </c>
      <c r="E82" s="30"/>
      <c r="F82" s="30" t="s">
        <v>0</v>
      </c>
      <c r="G82" s="31">
        <v>0.00674537037037037</v>
      </c>
      <c r="H82" s="64">
        <f t="shared" si="1"/>
        <v>29</v>
      </c>
      <c r="I82" s="63">
        <v>5</v>
      </c>
    </row>
    <row r="83" spans="1:9" ht="19.5" customHeight="1">
      <c r="A83" s="68">
        <v>33</v>
      </c>
      <c r="B83" s="32">
        <v>154</v>
      </c>
      <c r="C83" s="8" t="s">
        <v>110</v>
      </c>
      <c r="D83" s="30">
        <v>1945</v>
      </c>
      <c r="E83" s="30"/>
      <c r="F83" s="30" t="s">
        <v>0</v>
      </c>
      <c r="G83" s="31">
        <v>0.008626157407407407</v>
      </c>
      <c r="H83" s="64">
        <f t="shared" si="1"/>
        <v>28</v>
      </c>
      <c r="I83" s="63">
        <v>5</v>
      </c>
    </row>
    <row r="84" spans="1:9" ht="19.5" customHeight="1">
      <c r="A84" s="143" t="s">
        <v>191</v>
      </c>
      <c r="B84" s="32">
        <v>113</v>
      </c>
      <c r="C84" s="8" t="s">
        <v>208</v>
      </c>
      <c r="D84" s="30">
        <v>1962</v>
      </c>
      <c r="E84" s="30"/>
      <c r="F84" s="30" t="s">
        <v>7</v>
      </c>
      <c r="G84" s="31" t="s">
        <v>207</v>
      </c>
      <c r="H84" s="30">
        <v>0</v>
      </c>
      <c r="I84" s="29">
        <v>0</v>
      </c>
    </row>
    <row r="85" spans="1:9" ht="19.5" customHeight="1" thickBot="1">
      <c r="A85" s="44" t="s">
        <v>191</v>
      </c>
      <c r="B85" s="32">
        <v>127</v>
      </c>
      <c r="C85" s="8" t="s">
        <v>116</v>
      </c>
      <c r="D85" s="30">
        <v>1978</v>
      </c>
      <c r="E85" s="30"/>
      <c r="F85" s="30" t="s">
        <v>0</v>
      </c>
      <c r="G85" s="31" t="s">
        <v>207</v>
      </c>
      <c r="H85" s="30">
        <v>0</v>
      </c>
      <c r="I85" s="29">
        <v>0</v>
      </c>
    </row>
    <row r="86" spans="1:9" ht="18" customHeight="1" thickBot="1">
      <c r="A86" s="106" t="s">
        <v>175</v>
      </c>
      <c r="B86" s="101"/>
      <c r="C86" s="105"/>
      <c r="D86" s="104"/>
      <c r="E86" s="103"/>
      <c r="F86" s="101"/>
      <c r="G86" s="102"/>
      <c r="H86" s="101"/>
      <c r="I86" s="101"/>
    </row>
    <row r="87" spans="1:9" ht="19.5" customHeight="1">
      <c r="A87" s="40">
        <v>1</v>
      </c>
      <c r="B87" s="39">
        <v>159</v>
      </c>
      <c r="C87" s="45" t="s">
        <v>206</v>
      </c>
      <c r="D87" s="34">
        <v>1999</v>
      </c>
      <c r="E87" s="34"/>
      <c r="F87" s="34" t="s">
        <v>11</v>
      </c>
      <c r="G87" s="35">
        <v>0.0028993055555555556</v>
      </c>
      <c r="H87" s="34">
        <v>60</v>
      </c>
      <c r="I87" s="33">
        <v>5</v>
      </c>
    </row>
    <row r="88" spans="1:9" ht="19.5" customHeight="1">
      <c r="A88" s="68">
        <v>2</v>
      </c>
      <c r="B88" s="67">
        <v>137</v>
      </c>
      <c r="C88" s="66" t="s">
        <v>148</v>
      </c>
      <c r="D88" s="64">
        <v>1976</v>
      </c>
      <c r="E88" s="64"/>
      <c r="F88" s="64" t="s">
        <v>14</v>
      </c>
      <c r="G88" s="65">
        <v>0.003802083333333333</v>
      </c>
      <c r="H88" s="64">
        <f aca="true" t="shared" si="2" ref="H88:H109">H87-1</f>
        <v>59</v>
      </c>
      <c r="I88" s="63">
        <v>5</v>
      </c>
    </row>
    <row r="89" spans="1:9" ht="19.5" customHeight="1">
      <c r="A89" s="68">
        <v>3</v>
      </c>
      <c r="B89" s="67">
        <v>141</v>
      </c>
      <c r="C89" s="66" t="s">
        <v>163</v>
      </c>
      <c r="D89" s="64">
        <v>1974</v>
      </c>
      <c r="E89" s="64"/>
      <c r="F89" s="64" t="s">
        <v>14</v>
      </c>
      <c r="G89" s="65">
        <v>0.0038541666666666668</v>
      </c>
      <c r="H89" s="64">
        <f t="shared" si="2"/>
        <v>58</v>
      </c>
      <c r="I89" s="63">
        <v>5</v>
      </c>
    </row>
    <row r="90" spans="1:9" ht="19.5" customHeight="1">
      <c r="A90" s="68">
        <v>4</v>
      </c>
      <c r="B90" s="67">
        <v>152</v>
      </c>
      <c r="C90" s="66" t="s">
        <v>109</v>
      </c>
      <c r="D90" s="64">
        <v>1981</v>
      </c>
      <c r="E90" s="64"/>
      <c r="F90" s="64" t="s">
        <v>0</v>
      </c>
      <c r="G90" s="65">
        <v>0.004068287037037037</v>
      </c>
      <c r="H90" s="64">
        <f t="shared" si="2"/>
        <v>57</v>
      </c>
      <c r="I90" s="63">
        <v>5</v>
      </c>
    </row>
    <row r="91" spans="1:9" ht="19.5" customHeight="1">
      <c r="A91" s="68">
        <v>5</v>
      </c>
      <c r="B91" s="67">
        <v>149</v>
      </c>
      <c r="C91" s="66" t="s">
        <v>34</v>
      </c>
      <c r="D91" s="64">
        <v>1956</v>
      </c>
      <c r="E91" s="64"/>
      <c r="F91" s="64" t="s">
        <v>0</v>
      </c>
      <c r="G91" s="65">
        <v>0.004074074074074075</v>
      </c>
      <c r="H91" s="64">
        <f t="shared" si="2"/>
        <v>56</v>
      </c>
      <c r="I91" s="63">
        <v>5</v>
      </c>
    </row>
    <row r="92" spans="1:9" ht="19.5" customHeight="1">
      <c r="A92" s="141">
        <v>6</v>
      </c>
      <c r="B92" s="67">
        <v>91</v>
      </c>
      <c r="C92" s="66" t="s">
        <v>205</v>
      </c>
      <c r="D92" s="64">
        <v>1963</v>
      </c>
      <c r="E92" s="64"/>
      <c r="F92" s="64" t="s">
        <v>7</v>
      </c>
      <c r="G92" s="65">
        <v>0.004120370370370371</v>
      </c>
      <c r="H92" s="64">
        <f t="shared" si="2"/>
        <v>55</v>
      </c>
      <c r="I92" s="63">
        <v>5</v>
      </c>
    </row>
    <row r="93" spans="1:9" ht="19.5" customHeight="1">
      <c r="A93" s="141">
        <v>7</v>
      </c>
      <c r="B93" s="67">
        <v>142</v>
      </c>
      <c r="C93" s="66" t="s">
        <v>204</v>
      </c>
      <c r="D93" s="64">
        <v>1987</v>
      </c>
      <c r="E93" s="64"/>
      <c r="F93" s="64" t="s">
        <v>7</v>
      </c>
      <c r="G93" s="65">
        <v>0.004184027777777778</v>
      </c>
      <c r="H93" s="64">
        <f t="shared" si="2"/>
        <v>54</v>
      </c>
      <c r="I93" s="63">
        <v>5</v>
      </c>
    </row>
    <row r="94" spans="1:9" ht="19.5" customHeight="1">
      <c r="A94" s="68">
        <v>8</v>
      </c>
      <c r="B94" s="67">
        <v>134</v>
      </c>
      <c r="C94" s="66" t="s">
        <v>138</v>
      </c>
      <c r="D94" s="64">
        <v>1975</v>
      </c>
      <c r="E94" s="64"/>
      <c r="F94" s="64" t="s">
        <v>13</v>
      </c>
      <c r="G94" s="65">
        <v>0.0041875</v>
      </c>
      <c r="H94" s="64">
        <f t="shared" si="2"/>
        <v>53</v>
      </c>
      <c r="I94" s="63">
        <v>5</v>
      </c>
    </row>
    <row r="95" spans="1:9" ht="19.5" customHeight="1">
      <c r="A95" s="68">
        <v>9</v>
      </c>
      <c r="B95" s="67">
        <v>147</v>
      </c>
      <c r="C95" s="66" t="s">
        <v>41</v>
      </c>
      <c r="D95" s="64">
        <v>1965</v>
      </c>
      <c r="E95" s="64"/>
      <c r="F95" s="64" t="s">
        <v>0</v>
      </c>
      <c r="G95" s="65">
        <v>0.0042824074074074075</v>
      </c>
      <c r="H95" s="64">
        <f t="shared" si="2"/>
        <v>52</v>
      </c>
      <c r="I95" s="63">
        <v>5</v>
      </c>
    </row>
    <row r="96" spans="1:9" ht="19.5" customHeight="1">
      <c r="A96" s="68">
        <v>10</v>
      </c>
      <c r="B96" s="67">
        <v>156</v>
      </c>
      <c r="C96" s="66" t="s">
        <v>66</v>
      </c>
      <c r="D96" s="64">
        <v>1982</v>
      </c>
      <c r="E96" s="64"/>
      <c r="F96" s="64" t="s">
        <v>8</v>
      </c>
      <c r="G96" s="65">
        <v>0.004372685185185185</v>
      </c>
      <c r="H96" s="64">
        <f t="shared" si="2"/>
        <v>51</v>
      </c>
      <c r="I96" s="63">
        <v>5</v>
      </c>
    </row>
    <row r="97" spans="1:9" ht="19.5" customHeight="1">
      <c r="A97" s="68">
        <v>11</v>
      </c>
      <c r="B97" s="67">
        <v>138</v>
      </c>
      <c r="C97" s="66" t="s">
        <v>150</v>
      </c>
      <c r="D97" s="64">
        <v>1964</v>
      </c>
      <c r="E97" s="64"/>
      <c r="F97" s="64" t="s">
        <v>14</v>
      </c>
      <c r="G97" s="65">
        <v>0.004399305555555556</v>
      </c>
      <c r="H97" s="64">
        <f t="shared" si="2"/>
        <v>50</v>
      </c>
      <c r="I97" s="63">
        <v>5</v>
      </c>
    </row>
    <row r="98" spans="1:9" ht="19.5" customHeight="1">
      <c r="A98" s="68">
        <v>12</v>
      </c>
      <c r="B98" s="67">
        <v>140</v>
      </c>
      <c r="C98" s="66" t="s">
        <v>160</v>
      </c>
      <c r="D98" s="64">
        <v>1968</v>
      </c>
      <c r="E98" s="64"/>
      <c r="F98" s="64" t="s">
        <v>14</v>
      </c>
      <c r="G98" s="65">
        <v>0.004413194444444444</v>
      </c>
      <c r="H98" s="64">
        <f t="shared" si="2"/>
        <v>49</v>
      </c>
      <c r="I98" s="63">
        <v>5</v>
      </c>
    </row>
    <row r="99" spans="1:9" ht="19.5" customHeight="1">
      <c r="A99" s="68">
        <v>13</v>
      </c>
      <c r="B99" s="67">
        <v>160</v>
      </c>
      <c r="C99" s="66" t="s">
        <v>254</v>
      </c>
      <c r="D99" s="64">
        <v>1993</v>
      </c>
      <c r="E99" s="64"/>
      <c r="F99" s="64" t="s">
        <v>9</v>
      </c>
      <c r="G99" s="65">
        <v>0.00465625</v>
      </c>
      <c r="H99" s="64">
        <f t="shared" si="2"/>
        <v>48</v>
      </c>
      <c r="I99" s="63">
        <v>5</v>
      </c>
    </row>
    <row r="100" spans="1:9" ht="19.5" customHeight="1">
      <c r="A100" s="68">
        <v>14</v>
      </c>
      <c r="B100" s="67">
        <v>162</v>
      </c>
      <c r="C100" s="66" t="s">
        <v>203</v>
      </c>
      <c r="D100" s="64">
        <v>1961</v>
      </c>
      <c r="E100" s="64"/>
      <c r="F100" s="64" t="s">
        <v>0</v>
      </c>
      <c r="G100" s="65">
        <v>0.004847222222222222</v>
      </c>
      <c r="H100" s="64">
        <f t="shared" si="2"/>
        <v>47</v>
      </c>
      <c r="I100" s="63">
        <v>5</v>
      </c>
    </row>
    <row r="101" spans="1:9" ht="19.5" customHeight="1">
      <c r="A101" s="68">
        <v>15</v>
      </c>
      <c r="B101" s="67">
        <v>153</v>
      </c>
      <c r="C101" s="66" t="s">
        <v>35</v>
      </c>
      <c r="D101" s="64">
        <v>1962</v>
      </c>
      <c r="E101" s="64"/>
      <c r="F101" s="64" t="s">
        <v>0</v>
      </c>
      <c r="G101" s="65">
        <v>0.0052118055555555555</v>
      </c>
      <c r="H101" s="64">
        <f t="shared" si="2"/>
        <v>46</v>
      </c>
      <c r="I101" s="63">
        <v>5</v>
      </c>
    </row>
    <row r="102" spans="1:9" ht="19.5" customHeight="1">
      <c r="A102" s="141">
        <v>16</v>
      </c>
      <c r="B102" s="67">
        <v>143</v>
      </c>
      <c r="C102" s="66" t="s">
        <v>202</v>
      </c>
      <c r="D102" s="64">
        <v>1947</v>
      </c>
      <c r="E102" s="64"/>
      <c r="F102" s="64" t="s">
        <v>7</v>
      </c>
      <c r="G102" s="65">
        <v>0.005368055555555556</v>
      </c>
      <c r="H102" s="64">
        <f t="shared" si="2"/>
        <v>45</v>
      </c>
      <c r="I102" s="63">
        <v>5</v>
      </c>
    </row>
    <row r="103" spans="1:9" ht="19.5" customHeight="1">
      <c r="A103" s="141">
        <v>17</v>
      </c>
      <c r="B103" s="67">
        <v>146</v>
      </c>
      <c r="C103" s="66" t="s">
        <v>43</v>
      </c>
      <c r="D103" s="64">
        <v>1962</v>
      </c>
      <c r="E103" s="64"/>
      <c r="F103" s="64" t="s">
        <v>7</v>
      </c>
      <c r="G103" s="65">
        <v>0.005373842592592592</v>
      </c>
      <c r="H103" s="64">
        <f t="shared" si="2"/>
        <v>44</v>
      </c>
      <c r="I103" s="63">
        <v>5</v>
      </c>
    </row>
    <row r="104" spans="1:9" ht="19.5" customHeight="1">
      <c r="A104" s="141">
        <v>18</v>
      </c>
      <c r="B104" s="67">
        <v>145</v>
      </c>
      <c r="C104" s="66" t="s">
        <v>45</v>
      </c>
      <c r="D104" s="64">
        <v>1972</v>
      </c>
      <c r="E104" s="64"/>
      <c r="F104" s="64" t="s">
        <v>7</v>
      </c>
      <c r="G104" s="65">
        <v>0.005403935185185185</v>
      </c>
      <c r="H104" s="64">
        <f t="shared" si="2"/>
        <v>43</v>
      </c>
      <c r="I104" s="63">
        <v>5</v>
      </c>
    </row>
    <row r="105" spans="1:9" ht="19.5" customHeight="1">
      <c r="A105" s="68">
        <v>19</v>
      </c>
      <c r="B105" s="67">
        <v>155</v>
      </c>
      <c r="C105" s="66" t="s">
        <v>63</v>
      </c>
      <c r="D105" s="64">
        <v>1979</v>
      </c>
      <c r="E105" s="64"/>
      <c r="F105" s="64" t="s">
        <v>8</v>
      </c>
      <c r="G105" s="65">
        <v>0.005888888888888889</v>
      </c>
      <c r="H105" s="64">
        <f t="shared" si="2"/>
        <v>42</v>
      </c>
      <c r="I105" s="63">
        <v>5</v>
      </c>
    </row>
    <row r="106" spans="1:9" ht="19.5" customHeight="1">
      <c r="A106" s="68">
        <v>20</v>
      </c>
      <c r="B106" s="67">
        <v>135</v>
      </c>
      <c r="C106" s="66" t="s">
        <v>141</v>
      </c>
      <c r="D106" s="64">
        <v>1954</v>
      </c>
      <c r="E106" s="64"/>
      <c r="F106" s="64" t="s">
        <v>13</v>
      </c>
      <c r="G106" s="65">
        <v>0.006019675925925926</v>
      </c>
      <c r="H106" s="64">
        <f t="shared" si="2"/>
        <v>41</v>
      </c>
      <c r="I106" s="63">
        <v>5</v>
      </c>
    </row>
    <row r="107" spans="1:9" ht="19.5" customHeight="1">
      <c r="A107" s="68">
        <v>21</v>
      </c>
      <c r="B107" s="67">
        <v>158</v>
      </c>
      <c r="C107" s="66" t="s">
        <v>89</v>
      </c>
      <c r="D107" s="64">
        <v>1961</v>
      </c>
      <c r="E107" s="64"/>
      <c r="F107" s="64" t="s">
        <v>11</v>
      </c>
      <c r="G107" s="65">
        <v>0.00612037037037037</v>
      </c>
      <c r="H107" s="64">
        <f t="shared" si="2"/>
        <v>40</v>
      </c>
      <c r="I107" s="63">
        <v>5</v>
      </c>
    </row>
    <row r="108" spans="1:9" ht="19.5" customHeight="1">
      <c r="A108" s="68">
        <v>22</v>
      </c>
      <c r="B108" s="67">
        <v>139</v>
      </c>
      <c r="C108" s="66" t="s">
        <v>157</v>
      </c>
      <c r="D108" s="64">
        <v>1974</v>
      </c>
      <c r="E108" s="64"/>
      <c r="F108" s="64" t="s">
        <v>14</v>
      </c>
      <c r="G108" s="65">
        <v>0.0074687500000000006</v>
      </c>
      <c r="H108" s="64">
        <f t="shared" si="2"/>
        <v>39</v>
      </c>
      <c r="I108" s="63">
        <v>5</v>
      </c>
    </row>
    <row r="109" spans="1:9" ht="19.5" customHeight="1" thickBot="1">
      <c r="A109" s="100">
        <v>23</v>
      </c>
      <c r="B109" s="27">
        <v>157</v>
      </c>
      <c r="C109" s="4" t="s">
        <v>91</v>
      </c>
      <c r="D109" s="25">
        <v>1948</v>
      </c>
      <c r="E109" s="25"/>
      <c r="F109" s="25" t="s">
        <v>11</v>
      </c>
      <c r="G109" s="26">
        <v>0.007949074074074075</v>
      </c>
      <c r="H109" s="25">
        <f t="shared" si="2"/>
        <v>38</v>
      </c>
      <c r="I109" s="24">
        <v>5</v>
      </c>
    </row>
    <row r="110" ht="13.5" thickBot="1"/>
    <row r="111" spans="1:9" ht="33.75" customHeight="1" thickBot="1" thickTop="1">
      <c r="A111" s="19"/>
      <c r="B111" s="145" t="s">
        <v>174</v>
      </c>
      <c r="C111" s="145"/>
      <c r="D111" s="146"/>
      <c r="E111" s="147" t="s">
        <v>201</v>
      </c>
      <c r="F111" s="148"/>
      <c r="G111" s="148"/>
      <c r="H111" s="149"/>
      <c r="I111" s="19"/>
    </row>
    <row r="112" spans="1:7" ht="14.25" thickBot="1" thickTop="1">
      <c r="A112" s="18"/>
      <c r="B112" s="17"/>
      <c r="C112" s="17"/>
      <c r="D112" s="17"/>
      <c r="E112" s="57"/>
      <c r="F112" s="56"/>
      <c r="G112" s="55"/>
    </row>
    <row r="113" spans="1:9" ht="39" thickBot="1">
      <c r="A113" s="99" t="s">
        <v>172</v>
      </c>
      <c r="B113" s="98" t="s">
        <v>186</v>
      </c>
      <c r="C113" s="51" t="s">
        <v>185</v>
      </c>
      <c r="D113" s="52" t="s">
        <v>184</v>
      </c>
      <c r="E113" s="51" t="s">
        <v>183</v>
      </c>
      <c r="F113" s="51" t="s">
        <v>182</v>
      </c>
      <c r="G113" s="51" t="s">
        <v>181</v>
      </c>
      <c r="H113" s="51" t="s">
        <v>180</v>
      </c>
      <c r="I113" s="50" t="s">
        <v>170</v>
      </c>
    </row>
    <row r="114" spans="1:9" ht="16.5" thickBot="1">
      <c r="A114" s="88" t="s">
        <v>179</v>
      </c>
      <c r="B114" s="87"/>
      <c r="C114" s="85"/>
      <c r="D114" s="86"/>
      <c r="E114" s="85"/>
      <c r="F114" s="85"/>
      <c r="G114" s="85"/>
      <c r="H114" s="85"/>
      <c r="I114" s="85"/>
    </row>
    <row r="115" spans="1:9" ht="19.5" customHeight="1">
      <c r="A115" s="142">
        <v>1</v>
      </c>
      <c r="B115" s="39">
        <v>85</v>
      </c>
      <c r="C115" s="45" t="s">
        <v>119</v>
      </c>
      <c r="D115" s="34">
        <v>1979</v>
      </c>
      <c r="E115" s="34"/>
      <c r="F115" s="34" t="s">
        <v>7</v>
      </c>
      <c r="G115" s="35">
        <v>0.007295138888888889</v>
      </c>
      <c r="H115" s="34">
        <v>120</v>
      </c>
      <c r="I115" s="33">
        <v>10</v>
      </c>
    </row>
    <row r="116" spans="1:9" ht="19.5" customHeight="1">
      <c r="A116" s="141">
        <v>2</v>
      </c>
      <c r="B116" s="67">
        <v>93</v>
      </c>
      <c r="C116" s="66" t="s">
        <v>200</v>
      </c>
      <c r="D116" s="64">
        <v>1981</v>
      </c>
      <c r="E116" s="64"/>
      <c r="F116" s="64" t="s">
        <v>7</v>
      </c>
      <c r="G116" s="65">
        <v>0.007630787037037037</v>
      </c>
      <c r="H116" s="64">
        <f aca="true" t="shared" si="3" ref="H116:H125">H115-1.5</f>
        <v>118.5</v>
      </c>
      <c r="I116" s="63">
        <v>10</v>
      </c>
    </row>
    <row r="117" spans="1:9" ht="19.5" customHeight="1">
      <c r="A117" s="141">
        <v>3</v>
      </c>
      <c r="B117" s="67">
        <v>95</v>
      </c>
      <c r="C117" s="66" t="s">
        <v>126</v>
      </c>
      <c r="D117" s="64">
        <v>1984</v>
      </c>
      <c r="E117" s="64"/>
      <c r="F117" s="64" t="s">
        <v>7</v>
      </c>
      <c r="G117" s="65">
        <v>0.008539351851851852</v>
      </c>
      <c r="H117" s="64">
        <f t="shared" si="3"/>
        <v>117</v>
      </c>
      <c r="I117" s="63">
        <v>10</v>
      </c>
    </row>
    <row r="118" spans="1:9" ht="19.5" customHeight="1">
      <c r="A118" s="141">
        <v>4</v>
      </c>
      <c r="B118" s="67">
        <v>87</v>
      </c>
      <c r="C118" s="66" t="s">
        <v>199</v>
      </c>
      <c r="D118" s="64">
        <v>1977</v>
      </c>
      <c r="E118" s="64"/>
      <c r="F118" s="64" t="s">
        <v>7</v>
      </c>
      <c r="G118" s="65">
        <v>0.008664351851851852</v>
      </c>
      <c r="H118" s="64">
        <f t="shared" si="3"/>
        <v>115.5</v>
      </c>
      <c r="I118" s="63">
        <v>10</v>
      </c>
    </row>
    <row r="119" spans="1:9" ht="19.5" customHeight="1">
      <c r="A119" s="68">
        <v>5</v>
      </c>
      <c r="B119" s="67">
        <v>100</v>
      </c>
      <c r="C119" s="66" t="s">
        <v>198</v>
      </c>
      <c r="D119" s="64">
        <v>1957</v>
      </c>
      <c r="E119" s="64"/>
      <c r="F119" s="64" t="s">
        <v>3</v>
      </c>
      <c r="G119" s="65">
        <v>0.00875</v>
      </c>
      <c r="H119" s="64">
        <f t="shared" si="3"/>
        <v>114</v>
      </c>
      <c r="I119" s="63">
        <v>10</v>
      </c>
    </row>
    <row r="120" spans="1:9" ht="19.5" customHeight="1">
      <c r="A120" s="141">
        <v>6</v>
      </c>
      <c r="B120" s="67">
        <v>89</v>
      </c>
      <c r="C120" s="66" t="s">
        <v>117</v>
      </c>
      <c r="D120" s="64">
        <v>1950</v>
      </c>
      <c r="E120" s="64"/>
      <c r="F120" s="64" t="s">
        <v>7</v>
      </c>
      <c r="G120" s="65">
        <v>0.00970138888888889</v>
      </c>
      <c r="H120" s="64">
        <f t="shared" si="3"/>
        <v>112.5</v>
      </c>
      <c r="I120" s="63">
        <v>10</v>
      </c>
    </row>
    <row r="121" spans="1:9" ht="19.5" customHeight="1">
      <c r="A121" s="141">
        <v>7</v>
      </c>
      <c r="B121" s="67">
        <v>94</v>
      </c>
      <c r="C121" s="66" t="s">
        <v>55</v>
      </c>
      <c r="D121" s="64">
        <v>1990</v>
      </c>
      <c r="E121" s="64"/>
      <c r="F121" s="64" t="s">
        <v>7</v>
      </c>
      <c r="G121" s="65">
        <v>0.01043287037037037</v>
      </c>
      <c r="H121" s="64">
        <f t="shared" si="3"/>
        <v>111</v>
      </c>
      <c r="I121" s="63">
        <v>10</v>
      </c>
    </row>
    <row r="122" spans="1:9" ht="19.5" customHeight="1">
      <c r="A122" s="68">
        <v>8</v>
      </c>
      <c r="B122" s="67">
        <v>97</v>
      </c>
      <c r="C122" s="66" t="s">
        <v>21</v>
      </c>
      <c r="D122" s="64">
        <v>1961</v>
      </c>
      <c r="E122" s="64"/>
      <c r="F122" s="64" t="s">
        <v>3</v>
      </c>
      <c r="G122" s="65">
        <v>0.010439814814814813</v>
      </c>
      <c r="H122" s="64">
        <f t="shared" si="3"/>
        <v>109.5</v>
      </c>
      <c r="I122" s="63">
        <v>10</v>
      </c>
    </row>
    <row r="123" spans="1:9" ht="19.5" customHeight="1">
      <c r="A123" s="68">
        <v>9</v>
      </c>
      <c r="B123" s="67">
        <v>82</v>
      </c>
      <c r="C123" s="66" t="s">
        <v>143</v>
      </c>
      <c r="D123" s="64">
        <v>1960</v>
      </c>
      <c r="E123" s="64"/>
      <c r="F123" s="64" t="s">
        <v>13</v>
      </c>
      <c r="G123" s="65">
        <v>0.010688657407407409</v>
      </c>
      <c r="H123" s="64">
        <f t="shared" si="3"/>
        <v>108</v>
      </c>
      <c r="I123" s="63">
        <v>10</v>
      </c>
    </row>
    <row r="124" spans="1:9" ht="19.5" customHeight="1">
      <c r="A124" s="68">
        <v>10</v>
      </c>
      <c r="B124" s="67">
        <v>84</v>
      </c>
      <c r="C124" s="66" t="s">
        <v>103</v>
      </c>
      <c r="D124" s="64">
        <v>1969</v>
      </c>
      <c r="E124" s="64"/>
      <c r="F124" s="64" t="s">
        <v>12</v>
      </c>
      <c r="G124" s="65">
        <v>0.01073148148148148</v>
      </c>
      <c r="H124" s="64">
        <f t="shared" si="3"/>
        <v>106.5</v>
      </c>
      <c r="I124" s="63">
        <v>10</v>
      </c>
    </row>
    <row r="125" spans="1:9" ht="19.5" customHeight="1">
      <c r="A125" s="68">
        <v>11</v>
      </c>
      <c r="B125" s="67">
        <v>98</v>
      </c>
      <c r="C125" s="66" t="s">
        <v>25</v>
      </c>
      <c r="D125" s="64">
        <v>1948</v>
      </c>
      <c r="E125" s="64"/>
      <c r="F125" s="64" t="s">
        <v>3</v>
      </c>
      <c r="G125" s="65">
        <v>0.010993055555555555</v>
      </c>
      <c r="H125" s="64">
        <f t="shared" si="3"/>
        <v>105</v>
      </c>
      <c r="I125" s="63">
        <v>10</v>
      </c>
    </row>
    <row r="126" spans="1:9" ht="19.5" customHeight="1" thickBot="1">
      <c r="A126" s="97" t="s">
        <v>191</v>
      </c>
      <c r="B126" s="67">
        <v>101</v>
      </c>
      <c r="C126" s="66" t="s">
        <v>99</v>
      </c>
      <c r="D126" s="64">
        <v>1961</v>
      </c>
      <c r="E126" s="64"/>
      <c r="F126" s="64" t="s">
        <v>0</v>
      </c>
      <c r="G126" s="65" t="s">
        <v>188</v>
      </c>
      <c r="H126" s="64">
        <v>0</v>
      </c>
      <c r="I126" s="63">
        <v>0</v>
      </c>
    </row>
    <row r="127" spans="1:9" ht="18" customHeight="1" thickBot="1">
      <c r="A127" s="96" t="s">
        <v>175</v>
      </c>
      <c r="B127" s="92"/>
      <c r="C127" s="95"/>
      <c r="D127" s="94"/>
      <c r="E127" s="94"/>
      <c r="F127" s="92"/>
      <c r="G127" s="93"/>
      <c r="H127" s="92"/>
      <c r="I127" s="91"/>
    </row>
    <row r="128" spans="1:9" ht="19.5" customHeight="1">
      <c r="A128" s="40">
        <v>1</v>
      </c>
      <c r="B128" s="39">
        <v>105</v>
      </c>
      <c r="C128" s="45" t="s">
        <v>37</v>
      </c>
      <c r="D128" s="34">
        <v>2003</v>
      </c>
      <c r="E128" s="34"/>
      <c r="F128" s="34" t="s">
        <v>6</v>
      </c>
      <c r="G128" s="35">
        <v>0.005344907407407407</v>
      </c>
      <c r="H128" s="34">
        <v>120</v>
      </c>
      <c r="I128" s="33">
        <v>10</v>
      </c>
    </row>
    <row r="129" spans="1:9" ht="19.5" customHeight="1">
      <c r="A129" s="68">
        <v>2</v>
      </c>
      <c r="B129" s="67">
        <v>103</v>
      </c>
      <c r="C129" s="66" t="s">
        <v>15</v>
      </c>
      <c r="D129" s="64">
        <v>2002</v>
      </c>
      <c r="E129" s="64"/>
      <c r="F129" s="64" t="s">
        <v>0</v>
      </c>
      <c r="G129" s="65">
        <v>0.00670486111111111</v>
      </c>
      <c r="H129" s="64">
        <f aca="true" t="shared" si="4" ref="H129:H138">H128-1.5</f>
        <v>118.5</v>
      </c>
      <c r="I129" s="63">
        <v>10</v>
      </c>
    </row>
    <row r="130" spans="1:9" ht="19.5" customHeight="1">
      <c r="A130" s="68">
        <v>3</v>
      </c>
      <c r="B130" s="67">
        <v>99</v>
      </c>
      <c r="C130" s="66" t="s">
        <v>30</v>
      </c>
      <c r="D130" s="64">
        <v>1977</v>
      </c>
      <c r="E130" s="64"/>
      <c r="F130" s="64" t="s">
        <v>3</v>
      </c>
      <c r="G130" s="65">
        <v>0.009052083333333334</v>
      </c>
      <c r="H130" s="64">
        <f t="shared" si="4"/>
        <v>117</v>
      </c>
      <c r="I130" s="63">
        <v>10</v>
      </c>
    </row>
    <row r="131" spans="1:9" ht="19.5" customHeight="1">
      <c r="A131" s="68">
        <v>4</v>
      </c>
      <c r="B131" s="67">
        <v>102</v>
      </c>
      <c r="C131" s="66" t="s">
        <v>39</v>
      </c>
      <c r="D131" s="64">
        <v>1966</v>
      </c>
      <c r="E131" s="64"/>
      <c r="F131" s="64" t="s">
        <v>0</v>
      </c>
      <c r="G131" s="65">
        <v>0.009533564814814816</v>
      </c>
      <c r="H131" s="64">
        <f t="shared" si="4"/>
        <v>115.5</v>
      </c>
      <c r="I131" s="63">
        <v>10</v>
      </c>
    </row>
    <row r="132" spans="1:9" ht="19.5" customHeight="1">
      <c r="A132" s="141">
        <v>5</v>
      </c>
      <c r="B132" s="67">
        <v>86</v>
      </c>
      <c r="C132" s="66" t="s">
        <v>81</v>
      </c>
      <c r="D132" s="64">
        <v>1966</v>
      </c>
      <c r="E132" s="64"/>
      <c r="F132" s="64" t="s">
        <v>7</v>
      </c>
      <c r="G132" s="65">
        <v>0.009953703703703704</v>
      </c>
      <c r="H132" s="64">
        <f t="shared" si="4"/>
        <v>114</v>
      </c>
      <c r="I132" s="63">
        <v>10</v>
      </c>
    </row>
    <row r="133" spans="1:9" ht="19.5" customHeight="1">
      <c r="A133" s="68">
        <v>6</v>
      </c>
      <c r="B133" s="67">
        <v>83</v>
      </c>
      <c r="C133" s="66" t="s">
        <v>146</v>
      </c>
      <c r="D133" s="64">
        <v>1969</v>
      </c>
      <c r="E133" s="64"/>
      <c r="F133" s="64" t="s">
        <v>14</v>
      </c>
      <c r="G133" s="65">
        <v>0.010214120370370372</v>
      </c>
      <c r="H133" s="64">
        <f t="shared" si="4"/>
        <v>112.5</v>
      </c>
      <c r="I133" s="63">
        <v>10</v>
      </c>
    </row>
    <row r="134" spans="1:9" ht="19.5" customHeight="1">
      <c r="A134" s="141">
        <v>7</v>
      </c>
      <c r="B134" s="67">
        <v>92</v>
      </c>
      <c r="C134" s="66" t="s">
        <v>56</v>
      </c>
      <c r="D134" s="64">
        <v>1981</v>
      </c>
      <c r="E134" s="64"/>
      <c r="F134" s="64" t="s">
        <v>7</v>
      </c>
      <c r="G134" s="65">
        <v>0.010328703703703703</v>
      </c>
      <c r="H134" s="64">
        <f t="shared" si="4"/>
        <v>111</v>
      </c>
      <c r="I134" s="63">
        <v>10</v>
      </c>
    </row>
    <row r="135" spans="1:9" ht="19.5" customHeight="1">
      <c r="A135" s="141">
        <v>8</v>
      </c>
      <c r="B135" s="67">
        <v>88</v>
      </c>
      <c r="C135" s="66" t="s">
        <v>85</v>
      </c>
      <c r="D135" s="64">
        <v>1956</v>
      </c>
      <c r="E135" s="64"/>
      <c r="F135" s="64" t="s">
        <v>7</v>
      </c>
      <c r="G135" s="65">
        <v>0.010996527777777779</v>
      </c>
      <c r="H135" s="64">
        <f t="shared" si="4"/>
        <v>109.5</v>
      </c>
      <c r="I135" s="63">
        <v>10</v>
      </c>
    </row>
    <row r="136" spans="1:9" ht="19.5" customHeight="1">
      <c r="A136" s="141">
        <v>9</v>
      </c>
      <c r="B136" s="67">
        <v>90</v>
      </c>
      <c r="C136" s="66" t="s">
        <v>68</v>
      </c>
      <c r="D136" s="64">
        <v>1956</v>
      </c>
      <c r="E136" s="64"/>
      <c r="F136" s="64" t="s">
        <v>7</v>
      </c>
      <c r="G136" s="65">
        <v>0.011006944444444444</v>
      </c>
      <c r="H136" s="64">
        <f t="shared" si="4"/>
        <v>108</v>
      </c>
      <c r="I136" s="63">
        <v>10</v>
      </c>
    </row>
    <row r="137" spans="1:9" ht="19.5" customHeight="1">
      <c r="A137" s="68">
        <v>10</v>
      </c>
      <c r="B137" s="67">
        <v>104</v>
      </c>
      <c r="C137" s="66" t="s">
        <v>197</v>
      </c>
      <c r="D137" s="64">
        <v>1953</v>
      </c>
      <c r="E137" s="64"/>
      <c r="F137" s="64" t="s">
        <v>11</v>
      </c>
      <c r="G137" s="65">
        <v>0.011162037037037038</v>
      </c>
      <c r="H137" s="64">
        <f t="shared" si="4"/>
        <v>106.5</v>
      </c>
      <c r="I137" s="63">
        <v>10</v>
      </c>
    </row>
    <row r="138" spans="1:9" ht="19.5" customHeight="1" thickBot="1">
      <c r="A138" s="144">
        <v>11</v>
      </c>
      <c r="B138" s="62">
        <v>96</v>
      </c>
      <c r="C138" s="61" t="s">
        <v>127</v>
      </c>
      <c r="D138" s="59">
        <v>1958</v>
      </c>
      <c r="E138" s="59"/>
      <c r="F138" s="59" t="s">
        <v>7</v>
      </c>
      <c r="G138" s="60">
        <v>0.01134837962962963</v>
      </c>
      <c r="H138" s="25">
        <f t="shared" si="4"/>
        <v>105</v>
      </c>
      <c r="I138" s="58">
        <v>10</v>
      </c>
    </row>
    <row r="139" ht="13.5" thickBot="1"/>
    <row r="140" spans="1:9" ht="33.75" customHeight="1" thickBot="1" thickTop="1">
      <c r="A140" s="19"/>
      <c r="B140" s="145" t="s">
        <v>174</v>
      </c>
      <c r="C140" s="145"/>
      <c r="D140" s="146"/>
      <c r="E140" s="147" t="s">
        <v>196</v>
      </c>
      <c r="F140" s="148"/>
      <c r="G140" s="148"/>
      <c r="H140" s="149"/>
      <c r="I140" s="19"/>
    </row>
    <row r="141" spans="1:7" ht="14.25" thickBot="1" thickTop="1">
      <c r="A141" s="18"/>
      <c r="B141" s="17"/>
      <c r="C141" s="17"/>
      <c r="D141" s="17"/>
      <c r="E141" s="57"/>
      <c r="F141" s="56"/>
      <c r="G141" s="55"/>
    </row>
    <row r="142" spans="1:9" ht="39" thickBot="1">
      <c r="A142" s="90" t="s">
        <v>172</v>
      </c>
      <c r="B142" s="89" t="s">
        <v>186</v>
      </c>
      <c r="C142" s="51" t="s">
        <v>185</v>
      </c>
      <c r="D142" s="52" t="s">
        <v>184</v>
      </c>
      <c r="E142" s="51" t="s">
        <v>183</v>
      </c>
      <c r="F142" s="51" t="s">
        <v>182</v>
      </c>
      <c r="G142" s="51" t="s">
        <v>181</v>
      </c>
      <c r="H142" s="51" t="s">
        <v>180</v>
      </c>
      <c r="I142" s="50" t="s">
        <v>170</v>
      </c>
    </row>
    <row r="143" spans="1:9" ht="16.5" thickBot="1">
      <c r="A143" s="88" t="s">
        <v>179</v>
      </c>
      <c r="B143" s="87"/>
      <c r="C143" s="85"/>
      <c r="D143" s="86"/>
      <c r="E143" s="85"/>
      <c r="F143" s="85"/>
      <c r="G143" s="85"/>
      <c r="H143" s="85"/>
      <c r="I143" s="85"/>
    </row>
    <row r="144" spans="1:9" ht="19.5" customHeight="1">
      <c r="A144" s="142">
        <v>1</v>
      </c>
      <c r="B144" s="39">
        <v>46</v>
      </c>
      <c r="C144" s="84" t="s">
        <v>79</v>
      </c>
      <c r="D144" s="83">
        <v>1985</v>
      </c>
      <c r="E144" s="82"/>
      <c r="F144" s="36" t="s">
        <v>7</v>
      </c>
      <c r="G144" s="81">
        <v>0.008489583333333333</v>
      </c>
      <c r="H144" s="34">
        <v>300</v>
      </c>
      <c r="I144" s="33">
        <v>15</v>
      </c>
    </row>
    <row r="145" spans="1:9" ht="19.5" customHeight="1">
      <c r="A145" s="140">
        <v>2</v>
      </c>
      <c r="B145" s="67">
        <v>48</v>
      </c>
      <c r="C145" s="78" t="s">
        <v>123</v>
      </c>
      <c r="D145" s="77">
        <v>1962</v>
      </c>
      <c r="E145" s="76"/>
      <c r="F145" s="75" t="s">
        <v>7</v>
      </c>
      <c r="G145" s="74">
        <v>0.010292824074074074</v>
      </c>
      <c r="H145" s="30">
        <f aca="true" t="shared" si="5" ref="H145:H176">H144-2</f>
        <v>298</v>
      </c>
      <c r="I145" s="29">
        <v>15</v>
      </c>
    </row>
    <row r="146" spans="1:9" ht="19.5" customHeight="1">
      <c r="A146" s="11">
        <v>3</v>
      </c>
      <c r="B146" s="67">
        <v>55</v>
      </c>
      <c r="C146" s="78" t="s">
        <v>22</v>
      </c>
      <c r="D146" s="77">
        <v>1982</v>
      </c>
      <c r="E146" s="76"/>
      <c r="F146" s="75" t="s">
        <v>3</v>
      </c>
      <c r="G146" s="74">
        <v>0.010335648148148148</v>
      </c>
      <c r="H146" s="30">
        <f t="shared" si="5"/>
        <v>296</v>
      </c>
      <c r="I146" s="29">
        <v>15</v>
      </c>
    </row>
    <row r="147" spans="1:9" ht="19.5" customHeight="1">
      <c r="A147" s="11">
        <v>4</v>
      </c>
      <c r="B147" s="67">
        <v>43</v>
      </c>
      <c r="C147" s="78" t="s">
        <v>142</v>
      </c>
      <c r="D147" s="77">
        <v>1971</v>
      </c>
      <c r="E147" s="76"/>
      <c r="F147" s="75" t="s">
        <v>13</v>
      </c>
      <c r="G147" s="74">
        <v>0.010747685185185185</v>
      </c>
      <c r="H147" s="30">
        <f t="shared" si="5"/>
        <v>294</v>
      </c>
      <c r="I147" s="29">
        <v>15</v>
      </c>
    </row>
    <row r="148" spans="1:9" ht="19.5" customHeight="1">
      <c r="A148" s="11">
        <v>5</v>
      </c>
      <c r="B148" s="67">
        <v>1</v>
      </c>
      <c r="C148" s="80" t="s">
        <v>129</v>
      </c>
      <c r="D148" s="75">
        <v>1967</v>
      </c>
      <c r="E148" s="75"/>
      <c r="F148" s="75" t="s">
        <v>13</v>
      </c>
      <c r="G148" s="79">
        <v>0.011015046296296295</v>
      </c>
      <c r="H148" s="30">
        <f t="shared" si="5"/>
        <v>292</v>
      </c>
      <c r="I148" s="29">
        <v>15</v>
      </c>
    </row>
    <row r="149" spans="1:9" ht="19.5" customHeight="1">
      <c r="A149" s="140">
        <v>6</v>
      </c>
      <c r="B149" s="67">
        <v>52</v>
      </c>
      <c r="C149" s="78" t="s">
        <v>48</v>
      </c>
      <c r="D149" s="77">
        <v>1974</v>
      </c>
      <c r="E149" s="76"/>
      <c r="F149" s="75" t="s">
        <v>7</v>
      </c>
      <c r="G149" s="74">
        <v>0.011207175925925926</v>
      </c>
      <c r="H149" s="30">
        <f t="shared" si="5"/>
        <v>290</v>
      </c>
      <c r="I149" s="29">
        <v>15</v>
      </c>
    </row>
    <row r="150" spans="1:9" ht="19.5" customHeight="1">
      <c r="A150" s="140">
        <v>7</v>
      </c>
      <c r="B150" s="67">
        <v>54</v>
      </c>
      <c r="C150" s="78" t="s">
        <v>54</v>
      </c>
      <c r="D150" s="77">
        <v>1967</v>
      </c>
      <c r="E150" s="76"/>
      <c r="F150" s="75" t="s">
        <v>7</v>
      </c>
      <c r="G150" s="74">
        <v>0.011319444444444444</v>
      </c>
      <c r="H150" s="30">
        <f t="shared" si="5"/>
        <v>288</v>
      </c>
      <c r="I150" s="29">
        <v>15</v>
      </c>
    </row>
    <row r="151" spans="1:9" ht="19.5" customHeight="1">
      <c r="A151" s="140">
        <v>8</v>
      </c>
      <c r="B151" s="67">
        <v>51</v>
      </c>
      <c r="C151" s="78" t="s">
        <v>112</v>
      </c>
      <c r="D151" s="77">
        <v>1975</v>
      </c>
      <c r="E151" s="76"/>
      <c r="F151" s="75" t="s">
        <v>7</v>
      </c>
      <c r="G151" s="74">
        <v>0.011363425925925924</v>
      </c>
      <c r="H151" s="30">
        <f t="shared" si="5"/>
        <v>286</v>
      </c>
      <c r="I151" s="29">
        <v>15</v>
      </c>
    </row>
    <row r="152" spans="1:9" ht="19.5" customHeight="1">
      <c r="A152" s="11">
        <v>9</v>
      </c>
      <c r="B152" s="67">
        <v>57</v>
      </c>
      <c r="C152" s="78" t="s">
        <v>88</v>
      </c>
      <c r="D152" s="77">
        <v>1960</v>
      </c>
      <c r="E152" s="76"/>
      <c r="F152" s="75" t="s">
        <v>11</v>
      </c>
      <c r="G152" s="74">
        <v>0.011394675925925926</v>
      </c>
      <c r="H152" s="30">
        <f t="shared" si="5"/>
        <v>284</v>
      </c>
      <c r="I152" s="29">
        <v>15</v>
      </c>
    </row>
    <row r="153" spans="1:9" ht="19.5" customHeight="1">
      <c r="A153" s="11">
        <v>10</v>
      </c>
      <c r="B153" s="67">
        <v>58</v>
      </c>
      <c r="C153" s="78" t="s">
        <v>17</v>
      </c>
      <c r="D153" s="77">
        <v>1976</v>
      </c>
      <c r="E153" s="76"/>
      <c r="F153" s="75" t="s">
        <v>1</v>
      </c>
      <c r="G153" s="74">
        <v>0.011513888888888888</v>
      </c>
      <c r="H153" s="30">
        <f t="shared" si="5"/>
        <v>282</v>
      </c>
      <c r="I153" s="29">
        <v>15</v>
      </c>
    </row>
    <row r="154" spans="1:9" ht="19.5" customHeight="1">
      <c r="A154" s="11">
        <v>11</v>
      </c>
      <c r="B154" s="67">
        <v>41</v>
      </c>
      <c r="C154" s="78" t="s">
        <v>137</v>
      </c>
      <c r="D154" s="77">
        <v>1974</v>
      </c>
      <c r="E154" s="76"/>
      <c r="F154" s="75" t="s">
        <v>13</v>
      </c>
      <c r="G154" s="74">
        <v>0.011623842592592594</v>
      </c>
      <c r="H154" s="30">
        <f t="shared" si="5"/>
        <v>280</v>
      </c>
      <c r="I154" s="29">
        <v>15</v>
      </c>
    </row>
    <row r="155" spans="1:9" ht="19.5" customHeight="1">
      <c r="A155" s="11">
        <v>12</v>
      </c>
      <c r="B155" s="67">
        <v>45</v>
      </c>
      <c r="C155" s="78" t="s">
        <v>151</v>
      </c>
      <c r="D155" s="77">
        <v>1955</v>
      </c>
      <c r="E155" s="76"/>
      <c r="F155" s="75" t="s">
        <v>14</v>
      </c>
      <c r="G155" s="74">
        <v>0.011756944444444445</v>
      </c>
      <c r="H155" s="30">
        <f t="shared" si="5"/>
        <v>278</v>
      </c>
      <c r="I155" s="29">
        <v>15</v>
      </c>
    </row>
    <row r="156" spans="1:9" ht="19.5" customHeight="1">
      <c r="A156" s="11">
        <v>13</v>
      </c>
      <c r="B156" s="67">
        <v>72</v>
      </c>
      <c r="C156" s="78" t="s">
        <v>29</v>
      </c>
      <c r="D156" s="77">
        <v>1979</v>
      </c>
      <c r="E156" s="76"/>
      <c r="F156" s="75" t="s">
        <v>3</v>
      </c>
      <c r="G156" s="74">
        <v>0.012462962962962962</v>
      </c>
      <c r="H156" s="30">
        <f t="shared" si="5"/>
        <v>276</v>
      </c>
      <c r="I156" s="29">
        <v>15</v>
      </c>
    </row>
    <row r="157" spans="1:9" ht="19.5" customHeight="1">
      <c r="A157" s="11">
        <v>14</v>
      </c>
      <c r="B157" s="67">
        <v>56</v>
      </c>
      <c r="C157" s="78" t="s">
        <v>92</v>
      </c>
      <c r="D157" s="77">
        <v>1972</v>
      </c>
      <c r="E157" s="76"/>
      <c r="F157" s="75" t="s">
        <v>11</v>
      </c>
      <c r="G157" s="74">
        <v>0.012515046296296297</v>
      </c>
      <c r="H157" s="30">
        <f t="shared" si="5"/>
        <v>274</v>
      </c>
      <c r="I157" s="29">
        <v>15</v>
      </c>
    </row>
    <row r="158" spans="1:9" ht="19.5" customHeight="1">
      <c r="A158" s="11">
        <v>15</v>
      </c>
      <c r="B158" s="67">
        <v>37</v>
      </c>
      <c r="C158" s="78" t="s">
        <v>130</v>
      </c>
      <c r="D158" s="77">
        <v>1955</v>
      </c>
      <c r="E158" s="76"/>
      <c r="F158" s="75" t="s">
        <v>13</v>
      </c>
      <c r="G158" s="74">
        <v>0.012561342592592594</v>
      </c>
      <c r="H158" s="30">
        <f t="shared" si="5"/>
        <v>272</v>
      </c>
      <c r="I158" s="29">
        <v>15</v>
      </c>
    </row>
    <row r="159" spans="1:9" ht="19.5" customHeight="1">
      <c r="A159" s="140">
        <v>16</v>
      </c>
      <c r="B159" s="67">
        <v>50</v>
      </c>
      <c r="C159" s="78" t="s">
        <v>195</v>
      </c>
      <c r="D159" s="77">
        <v>1951</v>
      </c>
      <c r="E159" s="76"/>
      <c r="F159" s="75" t="s">
        <v>7</v>
      </c>
      <c r="G159" s="74">
        <v>0.01259953703703704</v>
      </c>
      <c r="H159" s="30">
        <f t="shared" si="5"/>
        <v>270</v>
      </c>
      <c r="I159" s="29">
        <v>15</v>
      </c>
    </row>
    <row r="160" spans="1:9" ht="19.5" customHeight="1">
      <c r="A160" s="11">
        <v>17</v>
      </c>
      <c r="B160" s="67">
        <v>44</v>
      </c>
      <c r="C160" s="78" t="s">
        <v>74</v>
      </c>
      <c r="D160" s="77">
        <v>1959</v>
      </c>
      <c r="E160" s="76"/>
      <c r="F160" s="75" t="s">
        <v>2</v>
      </c>
      <c r="G160" s="74">
        <v>0.013128472222222222</v>
      </c>
      <c r="H160" s="30">
        <f t="shared" si="5"/>
        <v>268</v>
      </c>
      <c r="I160" s="29">
        <v>15</v>
      </c>
    </row>
    <row r="161" spans="1:9" ht="19.5" customHeight="1">
      <c r="A161" s="140">
        <v>18</v>
      </c>
      <c r="B161" s="67">
        <v>49</v>
      </c>
      <c r="C161" s="78" t="s">
        <v>124</v>
      </c>
      <c r="D161" s="77">
        <v>1957</v>
      </c>
      <c r="E161" s="76"/>
      <c r="F161" s="75" t="s">
        <v>7</v>
      </c>
      <c r="G161" s="74">
        <v>0.013212962962962963</v>
      </c>
      <c r="H161" s="30">
        <f t="shared" si="5"/>
        <v>266</v>
      </c>
      <c r="I161" s="29">
        <v>15</v>
      </c>
    </row>
    <row r="162" spans="1:9" ht="19.5" customHeight="1">
      <c r="A162" s="11">
        <v>19</v>
      </c>
      <c r="B162" s="67">
        <v>40</v>
      </c>
      <c r="C162" s="78" t="s">
        <v>136</v>
      </c>
      <c r="D162" s="77">
        <v>1962</v>
      </c>
      <c r="E162" s="76"/>
      <c r="F162" s="75" t="s">
        <v>13</v>
      </c>
      <c r="G162" s="74">
        <v>0.013255787037037038</v>
      </c>
      <c r="H162" s="30">
        <f t="shared" si="5"/>
        <v>264</v>
      </c>
      <c r="I162" s="29">
        <v>15</v>
      </c>
    </row>
    <row r="163" spans="1:9" ht="19.5" customHeight="1">
      <c r="A163" s="11">
        <v>20</v>
      </c>
      <c r="B163" s="67">
        <v>73</v>
      </c>
      <c r="C163" s="78" t="s">
        <v>20</v>
      </c>
      <c r="D163" s="77">
        <v>1958</v>
      </c>
      <c r="E163" s="76"/>
      <c r="F163" s="75" t="s">
        <v>3</v>
      </c>
      <c r="G163" s="74">
        <v>0.013385416666666665</v>
      </c>
      <c r="H163" s="30">
        <f t="shared" si="5"/>
        <v>262</v>
      </c>
      <c r="I163" s="29">
        <v>15</v>
      </c>
    </row>
    <row r="164" spans="1:9" ht="19.5" customHeight="1">
      <c r="A164" s="140">
        <v>21</v>
      </c>
      <c r="B164" s="67">
        <v>47</v>
      </c>
      <c r="C164" s="78" t="s">
        <v>86</v>
      </c>
      <c r="D164" s="77">
        <v>1948</v>
      </c>
      <c r="E164" s="76"/>
      <c r="F164" s="75" t="s">
        <v>7</v>
      </c>
      <c r="G164" s="74">
        <v>0.01342361111111111</v>
      </c>
      <c r="H164" s="30">
        <f t="shared" si="5"/>
        <v>260</v>
      </c>
      <c r="I164" s="29">
        <v>15</v>
      </c>
    </row>
    <row r="165" spans="1:9" ht="19.5" customHeight="1">
      <c r="A165" s="11">
        <v>22</v>
      </c>
      <c r="B165" s="67">
        <v>76</v>
      </c>
      <c r="C165" s="78" t="s">
        <v>75</v>
      </c>
      <c r="D165" s="77">
        <v>1958</v>
      </c>
      <c r="E165" s="76"/>
      <c r="F165" s="75" t="s">
        <v>10</v>
      </c>
      <c r="G165" s="74">
        <v>0.013530092592592594</v>
      </c>
      <c r="H165" s="30">
        <f t="shared" si="5"/>
        <v>258</v>
      </c>
      <c r="I165" s="29">
        <v>15</v>
      </c>
    </row>
    <row r="166" spans="1:9" ht="19.5" customHeight="1">
      <c r="A166" s="11">
        <v>23</v>
      </c>
      <c r="B166" s="67">
        <v>77</v>
      </c>
      <c r="C166" s="78" t="s">
        <v>115</v>
      </c>
      <c r="D166" s="77">
        <v>1965</v>
      </c>
      <c r="E166" s="76"/>
      <c r="F166" s="75" t="s">
        <v>0</v>
      </c>
      <c r="G166" s="74">
        <v>0.013564814814814816</v>
      </c>
      <c r="H166" s="30">
        <f t="shared" si="5"/>
        <v>256</v>
      </c>
      <c r="I166" s="29">
        <v>15</v>
      </c>
    </row>
    <row r="167" spans="1:9" ht="19.5" customHeight="1">
      <c r="A167" s="11">
        <v>24</v>
      </c>
      <c r="B167" s="67">
        <v>42</v>
      </c>
      <c r="C167" s="78" t="s">
        <v>140</v>
      </c>
      <c r="D167" s="77">
        <v>1962</v>
      </c>
      <c r="E167" s="76"/>
      <c r="F167" s="75" t="s">
        <v>13</v>
      </c>
      <c r="G167" s="74">
        <v>0.013664351851851851</v>
      </c>
      <c r="H167" s="30">
        <f t="shared" si="5"/>
        <v>254</v>
      </c>
      <c r="I167" s="29">
        <v>15</v>
      </c>
    </row>
    <row r="168" spans="1:9" ht="19.5" customHeight="1">
      <c r="A168" s="11">
        <v>25</v>
      </c>
      <c r="B168" s="67">
        <v>74</v>
      </c>
      <c r="C168" s="78" t="s">
        <v>27</v>
      </c>
      <c r="D168" s="77">
        <v>1978</v>
      </c>
      <c r="E168" s="76"/>
      <c r="F168" s="75" t="s">
        <v>3</v>
      </c>
      <c r="G168" s="74">
        <v>0.013944444444444442</v>
      </c>
      <c r="H168" s="30">
        <f t="shared" si="5"/>
        <v>252</v>
      </c>
      <c r="I168" s="29">
        <v>15</v>
      </c>
    </row>
    <row r="169" spans="1:9" ht="19.5" customHeight="1">
      <c r="A169" s="140">
        <v>26</v>
      </c>
      <c r="B169" s="67">
        <v>53</v>
      </c>
      <c r="C169" s="78" t="s">
        <v>125</v>
      </c>
      <c r="D169" s="77">
        <v>1964</v>
      </c>
      <c r="E169" s="76"/>
      <c r="F169" s="75" t="s">
        <v>7</v>
      </c>
      <c r="G169" s="74">
        <v>0.014306712962962964</v>
      </c>
      <c r="H169" s="30">
        <f t="shared" si="5"/>
        <v>250</v>
      </c>
      <c r="I169" s="29">
        <v>15</v>
      </c>
    </row>
    <row r="170" spans="1:9" ht="19.5" customHeight="1">
      <c r="A170" s="11">
        <v>27</v>
      </c>
      <c r="B170" s="67">
        <v>38</v>
      </c>
      <c r="C170" s="78" t="s">
        <v>134</v>
      </c>
      <c r="D170" s="77">
        <v>1953</v>
      </c>
      <c r="E170" s="76"/>
      <c r="F170" s="75" t="s">
        <v>13</v>
      </c>
      <c r="G170" s="74">
        <v>0.01475462962962963</v>
      </c>
      <c r="H170" s="30">
        <f t="shared" si="5"/>
        <v>248</v>
      </c>
      <c r="I170" s="29">
        <v>15</v>
      </c>
    </row>
    <row r="171" spans="1:9" ht="19.5" customHeight="1">
      <c r="A171" s="11">
        <v>28</v>
      </c>
      <c r="B171" s="67">
        <v>75</v>
      </c>
      <c r="C171" s="78" t="s">
        <v>28</v>
      </c>
      <c r="D171" s="77">
        <v>1952</v>
      </c>
      <c r="E171" s="76"/>
      <c r="F171" s="75" t="s">
        <v>3</v>
      </c>
      <c r="G171" s="74">
        <v>0.01486689814814815</v>
      </c>
      <c r="H171" s="30">
        <f t="shared" si="5"/>
        <v>246</v>
      </c>
      <c r="I171" s="29">
        <v>15</v>
      </c>
    </row>
    <row r="172" spans="1:9" ht="19.5" customHeight="1">
      <c r="A172" s="11">
        <v>29</v>
      </c>
      <c r="B172" s="67">
        <v>80</v>
      </c>
      <c r="C172" s="78" t="s">
        <v>194</v>
      </c>
      <c r="D172" s="77">
        <v>1954</v>
      </c>
      <c r="E172" s="76"/>
      <c r="F172" s="75" t="s">
        <v>11</v>
      </c>
      <c r="G172" s="74">
        <v>0.014983796296296299</v>
      </c>
      <c r="H172" s="30">
        <f t="shared" si="5"/>
        <v>244</v>
      </c>
      <c r="I172" s="29">
        <v>15</v>
      </c>
    </row>
    <row r="173" spans="1:9" ht="19.5" customHeight="1">
      <c r="A173" s="140">
        <v>30</v>
      </c>
      <c r="B173" s="67">
        <v>68</v>
      </c>
      <c r="C173" s="78" t="s">
        <v>118</v>
      </c>
      <c r="D173" s="77">
        <v>1948</v>
      </c>
      <c r="E173" s="76"/>
      <c r="F173" s="75" t="s">
        <v>7</v>
      </c>
      <c r="G173" s="74">
        <v>0.015049768518518518</v>
      </c>
      <c r="H173" s="30">
        <f t="shared" si="5"/>
        <v>242</v>
      </c>
      <c r="I173" s="29">
        <v>15</v>
      </c>
    </row>
    <row r="174" spans="1:9" ht="19.5" customHeight="1">
      <c r="A174" s="140">
        <v>31</v>
      </c>
      <c r="B174" s="67">
        <v>69</v>
      </c>
      <c r="C174" s="78" t="s">
        <v>193</v>
      </c>
      <c r="D174" s="77">
        <v>1956</v>
      </c>
      <c r="E174" s="76"/>
      <c r="F174" s="75" t="s">
        <v>7</v>
      </c>
      <c r="G174" s="74">
        <v>0.015057870370370369</v>
      </c>
      <c r="H174" s="30">
        <f t="shared" si="5"/>
        <v>240</v>
      </c>
      <c r="I174" s="29">
        <v>15</v>
      </c>
    </row>
    <row r="175" spans="1:9" ht="19.5" customHeight="1">
      <c r="A175" s="11">
        <v>32</v>
      </c>
      <c r="B175" s="67">
        <v>39</v>
      </c>
      <c r="C175" s="78" t="s">
        <v>135</v>
      </c>
      <c r="D175" s="77">
        <v>1959</v>
      </c>
      <c r="E175" s="76"/>
      <c r="F175" s="75" t="s">
        <v>13</v>
      </c>
      <c r="G175" s="74">
        <v>0.01516550925925926</v>
      </c>
      <c r="H175" s="30">
        <f t="shared" si="5"/>
        <v>238</v>
      </c>
      <c r="I175" s="29">
        <v>15</v>
      </c>
    </row>
    <row r="176" spans="1:9" ht="19.5" customHeight="1">
      <c r="A176" s="44">
        <v>33</v>
      </c>
      <c r="B176" s="67">
        <v>81</v>
      </c>
      <c r="C176" s="78" t="s">
        <v>105</v>
      </c>
      <c r="D176" s="77">
        <v>1943</v>
      </c>
      <c r="E176" s="76"/>
      <c r="F176" s="75" t="s">
        <v>1</v>
      </c>
      <c r="G176" s="74">
        <v>0.015711805555555555</v>
      </c>
      <c r="H176" s="30">
        <f t="shared" si="5"/>
        <v>236</v>
      </c>
      <c r="I176" s="29">
        <v>15</v>
      </c>
    </row>
    <row r="177" spans="1:9" ht="19.5" customHeight="1">
      <c r="A177" s="143" t="s">
        <v>191</v>
      </c>
      <c r="B177" s="67">
        <v>65</v>
      </c>
      <c r="C177" s="78" t="s">
        <v>192</v>
      </c>
      <c r="D177" s="77">
        <v>1948</v>
      </c>
      <c r="E177" s="76"/>
      <c r="F177" s="75" t="s">
        <v>7</v>
      </c>
      <c r="G177" s="74" t="s">
        <v>188</v>
      </c>
      <c r="H177" s="30">
        <v>0</v>
      </c>
      <c r="I177" s="29">
        <v>0</v>
      </c>
    </row>
    <row r="178" spans="1:9" ht="19.5" customHeight="1" thickBot="1">
      <c r="A178" s="138" t="s">
        <v>191</v>
      </c>
      <c r="B178" s="62">
        <v>67</v>
      </c>
      <c r="C178" s="73" t="s">
        <v>190</v>
      </c>
      <c r="D178" s="72">
        <v>1947</v>
      </c>
      <c r="E178" s="71"/>
      <c r="F178" s="70" t="s">
        <v>7</v>
      </c>
      <c r="G178" s="69" t="s">
        <v>188</v>
      </c>
      <c r="H178" s="25">
        <v>0</v>
      </c>
      <c r="I178" s="24">
        <v>0</v>
      </c>
    </row>
    <row r="179" spans="1:8" ht="19.5" customHeight="1" thickBot="1">
      <c r="A179" s="23" t="s">
        <v>175</v>
      </c>
      <c r="B179" s="20"/>
      <c r="C179" s="43"/>
      <c r="D179" s="42"/>
      <c r="E179" s="42"/>
      <c r="F179" s="41"/>
      <c r="G179" s="21"/>
      <c r="H179" s="20"/>
    </row>
    <row r="180" spans="1:9" ht="19.5" customHeight="1">
      <c r="A180" s="40">
        <v>1</v>
      </c>
      <c r="B180" s="39">
        <v>62</v>
      </c>
      <c r="C180" s="45" t="s">
        <v>154</v>
      </c>
      <c r="D180" s="34">
        <v>1957</v>
      </c>
      <c r="E180" s="34"/>
      <c r="F180" s="34" t="s">
        <v>14</v>
      </c>
      <c r="G180" s="35">
        <v>0.011528935185185185</v>
      </c>
      <c r="H180" s="34">
        <v>300</v>
      </c>
      <c r="I180" s="33">
        <v>15</v>
      </c>
    </row>
    <row r="181" spans="1:9" ht="19.5" customHeight="1">
      <c r="A181" s="68">
        <v>2</v>
      </c>
      <c r="B181" s="67">
        <v>61</v>
      </c>
      <c r="C181" s="66" t="s">
        <v>153</v>
      </c>
      <c r="D181" s="64">
        <v>1959</v>
      </c>
      <c r="E181" s="64"/>
      <c r="F181" s="64" t="s">
        <v>14</v>
      </c>
      <c r="G181" s="65">
        <v>0.011710648148148149</v>
      </c>
      <c r="H181" s="64">
        <f aca="true" t="shared" si="6" ref="H181:H189">H180-2</f>
        <v>298</v>
      </c>
      <c r="I181" s="63">
        <v>15</v>
      </c>
    </row>
    <row r="182" spans="1:9" ht="19.5" customHeight="1">
      <c r="A182" s="141">
        <v>3</v>
      </c>
      <c r="B182" s="67">
        <v>64</v>
      </c>
      <c r="C182" s="66" t="s">
        <v>49</v>
      </c>
      <c r="D182" s="64">
        <v>1975</v>
      </c>
      <c r="E182" s="64"/>
      <c r="F182" s="64" t="s">
        <v>7</v>
      </c>
      <c r="G182" s="65">
        <v>0.012715277777777777</v>
      </c>
      <c r="H182" s="64">
        <f t="shared" si="6"/>
        <v>296</v>
      </c>
      <c r="I182" s="63">
        <v>15</v>
      </c>
    </row>
    <row r="183" spans="1:9" ht="19.5" customHeight="1">
      <c r="A183" s="141">
        <v>4</v>
      </c>
      <c r="B183" s="67">
        <v>63</v>
      </c>
      <c r="C183" s="66" t="s">
        <v>95</v>
      </c>
      <c r="D183" s="64">
        <v>1950</v>
      </c>
      <c r="E183" s="64"/>
      <c r="F183" s="64" t="s">
        <v>7</v>
      </c>
      <c r="G183" s="65">
        <v>0.01296412037037037</v>
      </c>
      <c r="H183" s="64">
        <f t="shared" si="6"/>
        <v>294</v>
      </c>
      <c r="I183" s="63">
        <v>15</v>
      </c>
    </row>
    <row r="184" spans="1:9" ht="19.5" customHeight="1">
      <c r="A184" s="68">
        <v>5</v>
      </c>
      <c r="B184" s="67">
        <v>59</v>
      </c>
      <c r="C184" s="66" t="s">
        <v>128</v>
      </c>
      <c r="D184" s="64">
        <v>1971</v>
      </c>
      <c r="E184" s="64"/>
      <c r="F184" s="64" t="s">
        <v>13</v>
      </c>
      <c r="G184" s="65">
        <v>0.013020833333333334</v>
      </c>
      <c r="H184" s="64">
        <f t="shared" si="6"/>
        <v>292</v>
      </c>
      <c r="I184" s="63">
        <v>15</v>
      </c>
    </row>
    <row r="185" spans="1:9" ht="19.5" customHeight="1">
      <c r="A185" s="68">
        <v>6</v>
      </c>
      <c r="B185" s="67">
        <v>79</v>
      </c>
      <c r="C185" s="66" t="s">
        <v>90</v>
      </c>
      <c r="D185" s="64">
        <v>1964</v>
      </c>
      <c r="E185" s="64"/>
      <c r="F185" s="64" t="s">
        <v>11</v>
      </c>
      <c r="G185" s="65">
        <v>0.013322916666666665</v>
      </c>
      <c r="H185" s="64">
        <f t="shared" si="6"/>
        <v>290</v>
      </c>
      <c r="I185" s="63">
        <v>15</v>
      </c>
    </row>
    <row r="186" spans="1:9" ht="19.5" customHeight="1">
      <c r="A186" s="68">
        <v>7</v>
      </c>
      <c r="B186" s="67">
        <v>78</v>
      </c>
      <c r="C186" s="66" t="s">
        <v>40</v>
      </c>
      <c r="D186" s="64">
        <v>1974</v>
      </c>
      <c r="E186" s="64"/>
      <c r="F186" s="64" t="s">
        <v>0</v>
      </c>
      <c r="G186" s="65">
        <v>0.0135625</v>
      </c>
      <c r="H186" s="64">
        <f t="shared" si="6"/>
        <v>288</v>
      </c>
      <c r="I186" s="63">
        <v>15</v>
      </c>
    </row>
    <row r="187" spans="1:9" ht="19.5" customHeight="1">
      <c r="A187" s="68">
        <v>8</v>
      </c>
      <c r="B187" s="67">
        <v>60</v>
      </c>
      <c r="C187" s="66" t="s">
        <v>152</v>
      </c>
      <c r="D187" s="64">
        <v>1963</v>
      </c>
      <c r="E187" s="64"/>
      <c r="F187" s="64" t="s">
        <v>14</v>
      </c>
      <c r="G187" s="65">
        <v>0.013645833333333331</v>
      </c>
      <c r="H187" s="64">
        <f t="shared" si="6"/>
        <v>286</v>
      </c>
      <c r="I187" s="63">
        <v>15</v>
      </c>
    </row>
    <row r="188" spans="1:9" ht="19.5" customHeight="1">
      <c r="A188" s="141">
        <v>9</v>
      </c>
      <c r="B188" s="67">
        <v>70</v>
      </c>
      <c r="C188" s="66" t="s">
        <v>114</v>
      </c>
      <c r="D188" s="64">
        <v>1954</v>
      </c>
      <c r="E188" s="64"/>
      <c r="F188" s="64" t="s">
        <v>7</v>
      </c>
      <c r="G188" s="65">
        <v>0.013773148148148147</v>
      </c>
      <c r="H188" s="64">
        <f t="shared" si="6"/>
        <v>284</v>
      </c>
      <c r="I188" s="63">
        <v>15</v>
      </c>
    </row>
    <row r="189" spans="1:9" ht="19.5" customHeight="1">
      <c r="A189" s="141">
        <v>10</v>
      </c>
      <c r="B189" s="67">
        <v>71</v>
      </c>
      <c r="C189" s="66" t="s">
        <v>59</v>
      </c>
      <c r="D189" s="64">
        <v>1962</v>
      </c>
      <c r="E189" s="64"/>
      <c r="F189" s="64" t="s">
        <v>7</v>
      </c>
      <c r="G189" s="65">
        <v>0.014208333333333335</v>
      </c>
      <c r="H189" s="64">
        <f t="shared" si="6"/>
        <v>282</v>
      </c>
      <c r="I189" s="63">
        <v>15</v>
      </c>
    </row>
    <row r="190" spans="1:9" ht="19.5" customHeight="1" thickBot="1">
      <c r="A190" s="139">
        <v>11</v>
      </c>
      <c r="B190" s="62">
        <v>66</v>
      </c>
      <c r="C190" s="61" t="s">
        <v>189</v>
      </c>
      <c r="D190" s="59">
        <v>1974</v>
      </c>
      <c r="E190" s="59"/>
      <c r="F190" s="59" t="s">
        <v>7</v>
      </c>
      <c r="G190" s="60" t="s">
        <v>188</v>
      </c>
      <c r="H190" s="59">
        <v>0</v>
      </c>
      <c r="I190" s="58">
        <v>0</v>
      </c>
    </row>
    <row r="191" ht="13.5" thickBot="1"/>
    <row r="192" spans="1:9" ht="31.5" customHeight="1" thickBot="1" thickTop="1">
      <c r="A192" s="19"/>
      <c r="B192" s="145" t="s">
        <v>174</v>
      </c>
      <c r="C192" s="145"/>
      <c r="D192" s="146"/>
      <c r="E192" s="147" t="s">
        <v>187</v>
      </c>
      <c r="F192" s="148"/>
      <c r="G192" s="148"/>
      <c r="H192" s="149"/>
      <c r="I192" s="19"/>
    </row>
    <row r="193" spans="1:7" ht="9.75" customHeight="1" thickBot="1" thickTop="1">
      <c r="A193" s="18"/>
      <c r="B193" s="17"/>
      <c r="C193" s="17"/>
      <c r="D193" s="17"/>
      <c r="E193" s="57"/>
      <c r="F193" s="56"/>
      <c r="G193" s="55"/>
    </row>
    <row r="194" spans="1:9" ht="39" thickBot="1">
      <c r="A194" s="54" t="s">
        <v>172</v>
      </c>
      <c r="B194" s="53" t="s">
        <v>186</v>
      </c>
      <c r="C194" s="51" t="s">
        <v>185</v>
      </c>
      <c r="D194" s="52" t="s">
        <v>184</v>
      </c>
      <c r="E194" s="51" t="s">
        <v>183</v>
      </c>
      <c r="F194" s="51" t="s">
        <v>182</v>
      </c>
      <c r="G194" s="51" t="s">
        <v>181</v>
      </c>
      <c r="H194" s="51" t="s">
        <v>180</v>
      </c>
      <c r="I194" s="50" t="s">
        <v>170</v>
      </c>
    </row>
    <row r="195" spans="1:9" ht="16.5" thickBot="1">
      <c r="A195" s="49" t="s">
        <v>179</v>
      </c>
      <c r="B195" s="48"/>
      <c r="C195" s="46"/>
      <c r="D195" s="47"/>
      <c r="E195" s="46"/>
      <c r="F195" s="46"/>
      <c r="G195" s="46"/>
      <c r="H195" s="46"/>
      <c r="I195" s="46"/>
    </row>
    <row r="196" spans="1:9" ht="19.5" customHeight="1">
      <c r="A196" s="40">
        <v>1</v>
      </c>
      <c r="B196" s="39">
        <v>4</v>
      </c>
      <c r="C196" s="45" t="s">
        <v>158</v>
      </c>
      <c r="D196" s="34">
        <v>1990</v>
      </c>
      <c r="E196" s="34"/>
      <c r="F196" s="34" t="s">
        <v>14</v>
      </c>
      <c r="G196" s="35">
        <v>0.010450231481481482</v>
      </c>
      <c r="H196" s="34">
        <v>450</v>
      </c>
      <c r="I196" s="33">
        <v>20</v>
      </c>
    </row>
    <row r="197" spans="1:9" ht="19.5" customHeight="1">
      <c r="A197" s="140">
        <v>2</v>
      </c>
      <c r="B197" s="32">
        <v>19</v>
      </c>
      <c r="C197" s="8" t="s">
        <v>178</v>
      </c>
      <c r="D197" s="30">
        <v>1990</v>
      </c>
      <c r="E197" s="30"/>
      <c r="F197" s="30" t="s">
        <v>7</v>
      </c>
      <c r="G197" s="31">
        <v>0.010533564814814815</v>
      </c>
      <c r="H197" s="30">
        <f>H196-10</f>
        <v>440</v>
      </c>
      <c r="I197" s="29">
        <v>20</v>
      </c>
    </row>
    <row r="198" spans="1:9" ht="19.5" customHeight="1">
      <c r="A198" s="140">
        <v>3</v>
      </c>
      <c r="B198" s="32">
        <v>17</v>
      </c>
      <c r="C198" s="8" t="s">
        <v>77</v>
      </c>
      <c r="D198" s="30">
        <v>1971</v>
      </c>
      <c r="E198" s="30"/>
      <c r="F198" s="30" t="s">
        <v>7</v>
      </c>
      <c r="G198" s="31">
        <v>0.010761574074074074</v>
      </c>
      <c r="H198" s="30">
        <f>H197-8</f>
        <v>432</v>
      </c>
      <c r="I198" s="29">
        <v>20</v>
      </c>
    </row>
    <row r="199" spans="1:9" ht="19.5" customHeight="1">
      <c r="A199" s="140">
        <v>4</v>
      </c>
      <c r="B199" s="32">
        <v>18</v>
      </c>
      <c r="C199" s="8" t="s">
        <v>52</v>
      </c>
      <c r="D199" s="30">
        <v>1970</v>
      </c>
      <c r="E199" s="30"/>
      <c r="F199" s="30" t="s">
        <v>7</v>
      </c>
      <c r="G199" s="31">
        <v>0.010859953703703705</v>
      </c>
      <c r="H199" s="30">
        <f>H198-6</f>
        <v>426</v>
      </c>
      <c r="I199" s="29">
        <v>20</v>
      </c>
    </row>
    <row r="200" spans="1:9" ht="19.5" customHeight="1">
      <c r="A200" s="140">
        <v>5</v>
      </c>
      <c r="B200" s="32">
        <v>15</v>
      </c>
      <c r="C200" s="8" t="s">
        <v>98</v>
      </c>
      <c r="D200" s="30">
        <v>1978</v>
      </c>
      <c r="E200" s="30"/>
      <c r="F200" s="30" t="s">
        <v>7</v>
      </c>
      <c r="G200" s="31">
        <v>0.011047453703703703</v>
      </c>
      <c r="H200" s="30">
        <f>H199-5</f>
        <v>421</v>
      </c>
      <c r="I200" s="29">
        <v>20</v>
      </c>
    </row>
    <row r="201" spans="1:9" ht="19.5" customHeight="1">
      <c r="A201" s="140">
        <v>6</v>
      </c>
      <c r="B201" s="32">
        <v>8</v>
      </c>
      <c r="C201" s="8" t="s">
        <v>50</v>
      </c>
      <c r="D201" s="30">
        <v>1974</v>
      </c>
      <c r="E201" s="30"/>
      <c r="F201" s="30" t="s">
        <v>7</v>
      </c>
      <c r="G201" s="31">
        <v>0.011332175925925926</v>
      </c>
      <c r="H201" s="30">
        <f>H200-4</f>
        <v>417</v>
      </c>
      <c r="I201" s="29">
        <v>20</v>
      </c>
    </row>
    <row r="202" spans="1:9" ht="19.5" customHeight="1">
      <c r="A202" s="11">
        <v>7</v>
      </c>
      <c r="B202" s="32">
        <v>5</v>
      </c>
      <c r="C202" s="8" t="s">
        <v>159</v>
      </c>
      <c r="D202" s="30">
        <v>1994</v>
      </c>
      <c r="E202" s="30"/>
      <c r="F202" s="30" t="s">
        <v>14</v>
      </c>
      <c r="G202" s="31">
        <v>0.011423611111111112</v>
      </c>
      <c r="H202" s="30">
        <f aca="true" t="shared" si="7" ref="H202:H213">H201-3</f>
        <v>414</v>
      </c>
      <c r="I202" s="29">
        <v>20</v>
      </c>
    </row>
    <row r="203" spans="1:9" ht="19.5" customHeight="1">
      <c r="A203" s="140">
        <v>8</v>
      </c>
      <c r="B203" s="32">
        <v>12</v>
      </c>
      <c r="C203" s="8" t="s">
        <v>44</v>
      </c>
      <c r="D203" s="30">
        <v>1986</v>
      </c>
      <c r="E203" s="30"/>
      <c r="F203" s="30" t="s">
        <v>7</v>
      </c>
      <c r="G203" s="31">
        <v>0.011613425925925925</v>
      </c>
      <c r="H203" s="30">
        <f t="shared" si="7"/>
        <v>411</v>
      </c>
      <c r="I203" s="29">
        <v>20</v>
      </c>
    </row>
    <row r="204" spans="1:9" ht="19.5" customHeight="1">
      <c r="A204" s="140">
        <v>9</v>
      </c>
      <c r="B204" s="32">
        <v>7</v>
      </c>
      <c r="C204" s="8" t="s">
        <v>96</v>
      </c>
      <c r="D204" s="30">
        <v>1968</v>
      </c>
      <c r="E204" s="30"/>
      <c r="F204" s="30" t="s">
        <v>7</v>
      </c>
      <c r="G204" s="31">
        <v>0.011806712962962962</v>
      </c>
      <c r="H204" s="30">
        <f t="shared" si="7"/>
        <v>408</v>
      </c>
      <c r="I204" s="29">
        <v>20</v>
      </c>
    </row>
    <row r="205" spans="1:9" ht="19.5" customHeight="1">
      <c r="A205" s="11">
        <v>10</v>
      </c>
      <c r="B205" s="32">
        <v>3</v>
      </c>
      <c r="C205" s="8" t="s">
        <v>133</v>
      </c>
      <c r="D205" s="30">
        <v>1981</v>
      </c>
      <c r="E205" s="30"/>
      <c r="F205" s="30" t="s">
        <v>13</v>
      </c>
      <c r="G205" s="31">
        <v>0.011877314814814813</v>
      </c>
      <c r="H205" s="30">
        <f t="shared" si="7"/>
        <v>405</v>
      </c>
      <c r="I205" s="29">
        <v>20</v>
      </c>
    </row>
    <row r="206" spans="1:9" ht="19.5" customHeight="1">
      <c r="A206" s="140">
        <v>11</v>
      </c>
      <c r="B206" s="32">
        <v>13</v>
      </c>
      <c r="C206" s="8" t="s">
        <v>69</v>
      </c>
      <c r="D206" s="30">
        <v>1976</v>
      </c>
      <c r="E206" s="30"/>
      <c r="F206" s="30" t="s">
        <v>7</v>
      </c>
      <c r="G206" s="31">
        <v>0.01208912037037037</v>
      </c>
      <c r="H206" s="30">
        <f t="shared" si="7"/>
        <v>402</v>
      </c>
      <c r="I206" s="29">
        <v>20</v>
      </c>
    </row>
    <row r="207" spans="1:9" ht="19.5" customHeight="1">
      <c r="A207" s="140">
        <v>12</v>
      </c>
      <c r="B207" s="32">
        <v>16</v>
      </c>
      <c r="C207" s="8" t="s">
        <v>42</v>
      </c>
      <c r="D207" s="30">
        <v>1978</v>
      </c>
      <c r="E207" s="30"/>
      <c r="F207" s="30" t="s">
        <v>7</v>
      </c>
      <c r="G207" s="31">
        <v>0.012386574074074072</v>
      </c>
      <c r="H207" s="30">
        <f t="shared" si="7"/>
        <v>399</v>
      </c>
      <c r="I207" s="29">
        <v>20</v>
      </c>
    </row>
    <row r="208" spans="1:9" ht="19.5" customHeight="1">
      <c r="A208" s="11">
        <v>13</v>
      </c>
      <c r="B208" s="32">
        <v>6</v>
      </c>
      <c r="C208" s="8" t="s">
        <v>162</v>
      </c>
      <c r="D208" s="30">
        <v>1968</v>
      </c>
      <c r="E208" s="30"/>
      <c r="F208" s="30" t="s">
        <v>14</v>
      </c>
      <c r="G208" s="31">
        <v>0.012503472222222221</v>
      </c>
      <c r="H208" s="30">
        <f t="shared" si="7"/>
        <v>396</v>
      </c>
      <c r="I208" s="29">
        <v>20</v>
      </c>
    </row>
    <row r="209" spans="1:9" ht="19.5" customHeight="1">
      <c r="A209" s="140">
        <v>14</v>
      </c>
      <c r="B209" s="32">
        <v>10</v>
      </c>
      <c r="C209" s="8" t="s">
        <v>76</v>
      </c>
      <c r="D209" s="30">
        <v>1979</v>
      </c>
      <c r="E209" s="30"/>
      <c r="F209" s="30" t="s">
        <v>7</v>
      </c>
      <c r="G209" s="31">
        <v>0.012619212962962964</v>
      </c>
      <c r="H209" s="30">
        <f t="shared" si="7"/>
        <v>393</v>
      </c>
      <c r="I209" s="29">
        <v>20</v>
      </c>
    </row>
    <row r="210" spans="1:9" ht="19.5" customHeight="1">
      <c r="A210" s="140">
        <v>15</v>
      </c>
      <c r="B210" s="32">
        <v>9</v>
      </c>
      <c r="C210" s="8" t="s">
        <v>53</v>
      </c>
      <c r="D210" s="30">
        <v>1977</v>
      </c>
      <c r="E210" s="30"/>
      <c r="F210" s="30" t="s">
        <v>7</v>
      </c>
      <c r="G210" s="31">
        <v>0.012787037037037036</v>
      </c>
      <c r="H210" s="30">
        <f t="shared" si="7"/>
        <v>390</v>
      </c>
      <c r="I210" s="29">
        <v>20</v>
      </c>
    </row>
    <row r="211" spans="1:9" ht="19.5" customHeight="1">
      <c r="A211" s="140">
        <v>16</v>
      </c>
      <c r="B211" s="32">
        <v>14</v>
      </c>
      <c r="C211" s="8" t="s">
        <v>80</v>
      </c>
      <c r="D211" s="30">
        <v>1980</v>
      </c>
      <c r="E211" s="30"/>
      <c r="F211" s="30" t="s">
        <v>7</v>
      </c>
      <c r="G211" s="31">
        <v>0.013533564814814816</v>
      </c>
      <c r="H211" s="30">
        <f t="shared" si="7"/>
        <v>387</v>
      </c>
      <c r="I211" s="29">
        <v>20</v>
      </c>
    </row>
    <row r="212" spans="1:9" ht="19.5" customHeight="1">
      <c r="A212" s="11">
        <v>17</v>
      </c>
      <c r="B212" s="32">
        <v>27</v>
      </c>
      <c r="C212" s="8" t="s">
        <v>104</v>
      </c>
      <c r="D212" s="30">
        <v>1990</v>
      </c>
      <c r="E212" s="30"/>
      <c r="F212" s="30" t="s">
        <v>12</v>
      </c>
      <c r="G212" s="31">
        <v>0.01387384259259259</v>
      </c>
      <c r="H212" s="30">
        <f t="shared" si="7"/>
        <v>384</v>
      </c>
      <c r="I212" s="29">
        <v>20</v>
      </c>
    </row>
    <row r="213" spans="1:9" ht="19.5" customHeight="1">
      <c r="A213" s="11">
        <v>18</v>
      </c>
      <c r="B213" s="32">
        <v>34</v>
      </c>
      <c r="C213" s="8" t="s">
        <v>16</v>
      </c>
      <c r="D213" s="30">
        <v>1981</v>
      </c>
      <c r="E213" s="30"/>
      <c r="F213" s="30" t="s">
        <v>0</v>
      </c>
      <c r="G213" s="31">
        <v>0.01400462962962963</v>
      </c>
      <c r="H213" s="30">
        <f t="shared" si="7"/>
        <v>381</v>
      </c>
      <c r="I213" s="29">
        <v>20</v>
      </c>
    </row>
    <row r="214" spans="1:9" ht="19.5" customHeight="1">
      <c r="A214" s="11" t="s">
        <v>177</v>
      </c>
      <c r="B214" s="32">
        <v>23</v>
      </c>
      <c r="C214" s="8" t="s">
        <v>155</v>
      </c>
      <c r="D214" s="30">
        <v>1961</v>
      </c>
      <c r="E214" s="30"/>
      <c r="F214" s="30" t="s">
        <v>14</v>
      </c>
      <c r="G214" s="31">
        <v>0.014126157407407407</v>
      </c>
      <c r="H214" s="30">
        <v>376.5</v>
      </c>
      <c r="I214" s="29">
        <v>20</v>
      </c>
    </row>
    <row r="215" spans="1:9" ht="19.5" customHeight="1">
      <c r="A215" s="11" t="s">
        <v>177</v>
      </c>
      <c r="B215" s="32">
        <v>25</v>
      </c>
      <c r="C215" s="8" t="s">
        <v>161</v>
      </c>
      <c r="D215" s="30">
        <v>1956</v>
      </c>
      <c r="E215" s="30"/>
      <c r="F215" s="30" t="s">
        <v>14</v>
      </c>
      <c r="G215" s="31">
        <v>0.014126157407407407</v>
      </c>
      <c r="H215" s="30">
        <v>376.5</v>
      </c>
      <c r="I215" s="29">
        <v>20</v>
      </c>
    </row>
    <row r="216" spans="1:9" ht="19.5" customHeight="1">
      <c r="A216" s="11">
        <v>21</v>
      </c>
      <c r="B216" s="32">
        <v>2</v>
      </c>
      <c r="C216" s="8" t="s">
        <v>132</v>
      </c>
      <c r="D216" s="30">
        <v>1976</v>
      </c>
      <c r="E216" s="30"/>
      <c r="F216" s="30" t="s">
        <v>13</v>
      </c>
      <c r="G216" s="31">
        <v>0.014229166666666666</v>
      </c>
      <c r="H216" s="30">
        <v>372</v>
      </c>
      <c r="I216" s="29">
        <v>20</v>
      </c>
    </row>
    <row r="217" spans="1:9" ht="19.5" customHeight="1">
      <c r="A217" s="11">
        <v>22</v>
      </c>
      <c r="B217" s="32">
        <v>20</v>
      </c>
      <c r="C217" s="8" t="s">
        <v>139</v>
      </c>
      <c r="D217" s="30">
        <v>1987</v>
      </c>
      <c r="E217" s="30"/>
      <c r="F217" s="30" t="s">
        <v>13</v>
      </c>
      <c r="G217" s="31">
        <v>0.014355324074074074</v>
      </c>
      <c r="H217" s="30">
        <f>H216-3</f>
        <v>369</v>
      </c>
      <c r="I217" s="29">
        <v>20</v>
      </c>
    </row>
    <row r="218" spans="1:9" ht="19.5" customHeight="1">
      <c r="A218" s="140">
        <v>23</v>
      </c>
      <c r="B218" s="32">
        <v>11</v>
      </c>
      <c r="C218" s="8" t="s">
        <v>120</v>
      </c>
      <c r="D218" s="30">
        <v>1955</v>
      </c>
      <c r="E218" s="30"/>
      <c r="F218" s="30" t="s">
        <v>7</v>
      </c>
      <c r="G218" s="31">
        <v>0.014974537037037036</v>
      </c>
      <c r="H218" s="30">
        <f>H217-3</f>
        <v>366</v>
      </c>
      <c r="I218" s="29">
        <v>20</v>
      </c>
    </row>
    <row r="219" spans="1:9" ht="19.5" customHeight="1">
      <c r="A219" s="143">
        <v>24</v>
      </c>
      <c r="B219" s="32">
        <v>29</v>
      </c>
      <c r="C219" s="8" t="s">
        <v>176</v>
      </c>
      <c r="D219" s="30">
        <v>1979</v>
      </c>
      <c r="E219" s="30"/>
      <c r="F219" s="30" t="s">
        <v>7</v>
      </c>
      <c r="G219" s="31">
        <v>0.015527777777777777</v>
      </c>
      <c r="H219" s="30">
        <f>H218-3</f>
        <v>363</v>
      </c>
      <c r="I219" s="29">
        <v>20</v>
      </c>
    </row>
    <row r="220" spans="1:9" ht="19.5" customHeight="1" thickBot="1">
      <c r="A220" s="28">
        <v>25</v>
      </c>
      <c r="B220" s="27">
        <v>26</v>
      </c>
      <c r="C220" s="4" t="s">
        <v>102</v>
      </c>
      <c r="D220" s="25">
        <v>1974</v>
      </c>
      <c r="E220" s="25"/>
      <c r="F220" s="25" t="s">
        <v>12</v>
      </c>
      <c r="G220" s="26">
        <v>0.01705787037037037</v>
      </c>
      <c r="H220" s="25">
        <f>H219-3</f>
        <v>360</v>
      </c>
      <c r="I220" s="24">
        <v>20</v>
      </c>
    </row>
    <row r="221" spans="1:9" ht="15.75" customHeight="1" thickBot="1">
      <c r="A221" s="23" t="s">
        <v>175</v>
      </c>
      <c r="B221" s="20"/>
      <c r="C221" s="43"/>
      <c r="D221" s="42"/>
      <c r="E221" s="42"/>
      <c r="F221" s="41"/>
      <c r="G221" s="21"/>
      <c r="H221" s="20"/>
      <c r="I221" s="20"/>
    </row>
    <row r="222" spans="1:9" ht="19.5" customHeight="1">
      <c r="A222" s="142">
        <v>1</v>
      </c>
      <c r="B222" s="39">
        <v>31</v>
      </c>
      <c r="C222" s="38" t="s">
        <v>51</v>
      </c>
      <c r="D222" s="37">
        <v>1996</v>
      </c>
      <c r="E222" s="37"/>
      <c r="F222" s="36" t="s">
        <v>7</v>
      </c>
      <c r="G222" s="35">
        <v>0.010090277777777778</v>
      </c>
      <c r="H222" s="34">
        <v>450</v>
      </c>
      <c r="I222" s="33">
        <v>20</v>
      </c>
    </row>
    <row r="223" spans="1:9" ht="19.5" customHeight="1">
      <c r="A223" s="11">
        <v>2</v>
      </c>
      <c r="B223" s="32">
        <v>35</v>
      </c>
      <c r="C223" s="8" t="s">
        <v>32</v>
      </c>
      <c r="D223" s="30">
        <v>1997</v>
      </c>
      <c r="E223" s="30"/>
      <c r="F223" s="30" t="s">
        <v>5</v>
      </c>
      <c r="G223" s="31">
        <v>0.010168981481481482</v>
      </c>
      <c r="H223" s="30">
        <f>H222-10</f>
        <v>440</v>
      </c>
      <c r="I223" s="29">
        <v>20</v>
      </c>
    </row>
    <row r="224" spans="1:9" ht="19.5" customHeight="1">
      <c r="A224" s="11">
        <v>3</v>
      </c>
      <c r="B224" s="32">
        <v>22</v>
      </c>
      <c r="C224" s="8" t="s">
        <v>149</v>
      </c>
      <c r="D224" s="30">
        <v>1978</v>
      </c>
      <c r="E224" s="30"/>
      <c r="F224" s="30" t="s">
        <v>14</v>
      </c>
      <c r="G224" s="31">
        <v>0.010421296296296297</v>
      </c>
      <c r="H224" s="30">
        <f>H223-8</f>
        <v>432</v>
      </c>
      <c r="I224" s="29">
        <v>20</v>
      </c>
    </row>
    <row r="225" spans="1:9" ht="19.5" customHeight="1">
      <c r="A225" s="140">
        <v>4</v>
      </c>
      <c r="B225" s="32">
        <v>30</v>
      </c>
      <c r="C225" s="8" t="s">
        <v>46</v>
      </c>
      <c r="D225" s="30">
        <v>2001</v>
      </c>
      <c r="E225" s="30"/>
      <c r="F225" s="30" t="s">
        <v>7</v>
      </c>
      <c r="G225" s="31">
        <v>0.010940972222222222</v>
      </c>
      <c r="H225" s="30">
        <f>H224-6</f>
        <v>426</v>
      </c>
      <c r="I225" s="29">
        <v>20</v>
      </c>
    </row>
    <row r="226" spans="1:9" ht="19.5" customHeight="1">
      <c r="A226" s="11">
        <v>5</v>
      </c>
      <c r="B226" s="32">
        <v>24</v>
      </c>
      <c r="C226" s="8" t="s">
        <v>156</v>
      </c>
      <c r="D226" s="30">
        <v>1991</v>
      </c>
      <c r="E226" s="30"/>
      <c r="F226" s="30" t="s">
        <v>14</v>
      </c>
      <c r="G226" s="31">
        <v>0.010949074074074075</v>
      </c>
      <c r="H226" s="30">
        <f>H225-5</f>
        <v>421</v>
      </c>
      <c r="I226" s="29">
        <v>20</v>
      </c>
    </row>
    <row r="227" spans="1:9" ht="19.5" customHeight="1">
      <c r="A227" s="140">
        <v>6</v>
      </c>
      <c r="B227" s="32">
        <v>28</v>
      </c>
      <c r="C227" s="8" t="s">
        <v>84</v>
      </c>
      <c r="D227" s="30">
        <v>1961</v>
      </c>
      <c r="E227" s="30"/>
      <c r="F227" s="30" t="s">
        <v>7</v>
      </c>
      <c r="G227" s="31">
        <v>0.011486111111111112</v>
      </c>
      <c r="H227" s="30">
        <f>H226-4</f>
        <v>417</v>
      </c>
      <c r="I227" s="29">
        <v>20</v>
      </c>
    </row>
    <row r="228" spans="1:9" ht="19.5" customHeight="1">
      <c r="A228" s="11">
        <v>7</v>
      </c>
      <c r="B228" s="32">
        <v>36</v>
      </c>
      <c r="C228" s="8" t="s">
        <v>31</v>
      </c>
      <c r="D228" s="30">
        <v>1982</v>
      </c>
      <c r="E228" s="30"/>
      <c r="F228" s="30" t="s">
        <v>4</v>
      </c>
      <c r="G228" s="31">
        <v>0.012702546296296297</v>
      </c>
      <c r="H228" s="30">
        <f>H227-3</f>
        <v>414</v>
      </c>
      <c r="I228" s="29">
        <v>20</v>
      </c>
    </row>
    <row r="229" spans="1:9" ht="19.5" customHeight="1">
      <c r="A229" s="11">
        <v>8</v>
      </c>
      <c r="B229" s="32">
        <v>21</v>
      </c>
      <c r="C229" s="8" t="s">
        <v>144</v>
      </c>
      <c r="D229" s="30">
        <v>1967</v>
      </c>
      <c r="E229" s="30"/>
      <c r="F229" s="30" t="s">
        <v>14</v>
      </c>
      <c r="G229" s="31">
        <v>0.013997685185185184</v>
      </c>
      <c r="H229" s="30">
        <f>H228-3</f>
        <v>411</v>
      </c>
      <c r="I229" s="29">
        <v>20</v>
      </c>
    </row>
    <row r="230" spans="1:9" ht="19.5" customHeight="1">
      <c r="A230" s="140">
        <v>9</v>
      </c>
      <c r="B230" s="32">
        <v>33</v>
      </c>
      <c r="C230" s="8" t="s">
        <v>83</v>
      </c>
      <c r="D230" s="30">
        <v>1976</v>
      </c>
      <c r="E230" s="30"/>
      <c r="F230" s="30" t="s">
        <v>7</v>
      </c>
      <c r="G230" s="31">
        <v>0.014974537037037036</v>
      </c>
      <c r="H230" s="30">
        <f>H229-3</f>
        <v>408</v>
      </c>
      <c r="I230" s="29">
        <v>20</v>
      </c>
    </row>
    <row r="231" spans="1:9" ht="19.5" customHeight="1" thickBot="1">
      <c r="A231" s="138">
        <v>10</v>
      </c>
      <c r="B231" s="27">
        <v>32</v>
      </c>
      <c r="C231" s="4" t="s">
        <v>97</v>
      </c>
      <c r="D231" s="25">
        <v>1964</v>
      </c>
      <c r="E231" s="25"/>
      <c r="F231" s="25" t="s">
        <v>7</v>
      </c>
      <c r="G231" s="26">
        <v>0.015811342592592596</v>
      </c>
      <c r="H231" s="30">
        <f>H230-3</f>
        <v>405</v>
      </c>
      <c r="I231" s="24">
        <v>20</v>
      </c>
    </row>
    <row r="232" spans="1:9" ht="13.5" customHeight="1" thickBot="1">
      <c r="A232" s="23"/>
      <c r="B232" s="20"/>
      <c r="C232" s="22"/>
      <c r="D232" s="20"/>
      <c r="E232" s="20"/>
      <c r="F232" s="20"/>
      <c r="G232" s="21"/>
      <c r="H232" s="20"/>
      <c r="I232" s="20"/>
    </row>
    <row r="233" spans="1:9" ht="31.5" customHeight="1" thickBot="1" thickTop="1">
      <c r="A233" s="19"/>
      <c r="B233" s="145" t="s">
        <v>174</v>
      </c>
      <c r="C233" s="145"/>
      <c r="D233" s="146"/>
      <c r="E233" s="150" t="s">
        <v>173</v>
      </c>
      <c r="F233" s="151"/>
      <c r="G233" s="151"/>
      <c r="H233" s="152"/>
      <c r="I233" s="19"/>
    </row>
    <row r="234" spans="2:3" ht="12" customHeight="1" thickBot="1" thickTop="1">
      <c r="B234" s="18"/>
      <c r="C234" s="17"/>
    </row>
    <row r="235" spans="1:5" ht="31.5">
      <c r="A235" s="16" t="s">
        <v>172</v>
      </c>
      <c r="B235" s="15"/>
      <c r="C235" s="14" t="s">
        <v>171</v>
      </c>
      <c r="D235" s="14"/>
      <c r="E235" s="13" t="s">
        <v>170</v>
      </c>
    </row>
    <row r="236" spans="1:5" ht="18" customHeight="1">
      <c r="A236" s="11"/>
      <c r="B236" s="10"/>
      <c r="C236" s="8" t="s">
        <v>7</v>
      </c>
      <c r="D236" s="7"/>
      <c r="E236" s="6">
        <v>809</v>
      </c>
    </row>
    <row r="237" spans="1:5" ht="18" customHeight="1">
      <c r="A237" s="11"/>
      <c r="B237" s="10"/>
      <c r="C237" s="8" t="s">
        <v>14</v>
      </c>
      <c r="D237" s="7"/>
      <c r="E237" s="6">
        <v>265</v>
      </c>
    </row>
    <row r="238" spans="1:5" ht="18" customHeight="1">
      <c r="A238" s="11"/>
      <c r="B238" s="10"/>
      <c r="C238" s="8" t="s">
        <v>13</v>
      </c>
      <c r="D238" s="7"/>
      <c r="E238" s="6">
        <v>218</v>
      </c>
    </row>
    <row r="239" spans="1:5" ht="18" customHeight="1">
      <c r="A239" s="11"/>
      <c r="B239" s="10"/>
      <c r="C239" s="8" t="s">
        <v>0</v>
      </c>
      <c r="D239" s="7"/>
      <c r="E239" s="6">
        <v>161</v>
      </c>
    </row>
    <row r="240" spans="1:5" ht="18" customHeight="1">
      <c r="A240" s="11"/>
      <c r="B240" s="10"/>
      <c r="C240" s="8" t="s">
        <v>3</v>
      </c>
      <c r="D240" s="7"/>
      <c r="E240" s="6">
        <v>144</v>
      </c>
    </row>
    <row r="241" spans="1:5" ht="18" customHeight="1">
      <c r="A241" s="11"/>
      <c r="B241" s="10"/>
      <c r="C241" s="8" t="s">
        <v>11</v>
      </c>
      <c r="D241" s="7"/>
      <c r="E241" s="6">
        <v>85</v>
      </c>
    </row>
    <row r="242" spans="1:5" ht="18" customHeight="1">
      <c r="A242" s="12"/>
      <c r="B242" s="10"/>
      <c r="C242" s="8" t="s">
        <v>12</v>
      </c>
      <c r="D242" s="7"/>
      <c r="E242" s="6">
        <v>50</v>
      </c>
    </row>
    <row r="243" spans="1:5" ht="18" customHeight="1">
      <c r="A243" s="12"/>
      <c r="B243" s="10"/>
      <c r="C243" s="8" t="s">
        <v>1</v>
      </c>
      <c r="D243" s="7"/>
      <c r="E243" s="6">
        <v>30</v>
      </c>
    </row>
    <row r="244" spans="1:5" ht="18" customHeight="1">
      <c r="A244" s="12"/>
      <c r="B244" s="10"/>
      <c r="C244" s="8" t="s">
        <v>8</v>
      </c>
      <c r="D244" s="7"/>
      <c r="E244" s="6">
        <v>30</v>
      </c>
    </row>
    <row r="245" spans="1:5" ht="18" customHeight="1">
      <c r="A245" s="12"/>
      <c r="B245" s="10"/>
      <c r="C245" s="8" t="s">
        <v>2</v>
      </c>
      <c r="D245" s="7"/>
      <c r="E245" s="6">
        <v>29</v>
      </c>
    </row>
    <row r="246" spans="1:5" ht="18" customHeight="1">
      <c r="A246" s="12"/>
      <c r="B246" s="10"/>
      <c r="C246" s="8" t="s">
        <v>4</v>
      </c>
      <c r="D246" s="7"/>
      <c r="E246" s="6">
        <v>20</v>
      </c>
    </row>
    <row r="247" spans="1:5" ht="18" customHeight="1">
      <c r="A247" s="12"/>
      <c r="B247" s="10"/>
      <c r="C247" s="8" t="s">
        <v>5</v>
      </c>
      <c r="D247" s="7"/>
      <c r="E247" s="6">
        <v>20</v>
      </c>
    </row>
    <row r="248" spans="1:5" ht="18" customHeight="1">
      <c r="A248" s="11"/>
      <c r="B248" s="10"/>
      <c r="C248" s="8" t="s">
        <v>10</v>
      </c>
      <c r="D248" s="7"/>
      <c r="E248" s="6">
        <v>15</v>
      </c>
    </row>
    <row r="249" spans="1:5" ht="18" customHeight="1">
      <c r="A249" s="11"/>
      <c r="B249" s="10"/>
      <c r="C249" s="8" t="s">
        <v>6</v>
      </c>
      <c r="D249" s="7"/>
      <c r="E249" s="6">
        <v>10</v>
      </c>
    </row>
    <row r="250" spans="1:5" ht="18">
      <c r="A250" s="9"/>
      <c r="B250" s="7"/>
      <c r="C250" s="8" t="s">
        <v>169</v>
      </c>
      <c r="D250" s="7"/>
      <c r="E250" s="6">
        <v>9</v>
      </c>
    </row>
    <row r="251" spans="1:5" ht="18">
      <c r="A251" s="9"/>
      <c r="B251" s="7"/>
      <c r="C251" s="8" t="s">
        <v>9</v>
      </c>
      <c r="D251" s="7"/>
      <c r="E251" s="6">
        <v>5</v>
      </c>
    </row>
    <row r="252" spans="1:5" ht="18">
      <c r="A252" s="9"/>
      <c r="B252" s="7"/>
      <c r="C252" s="8" t="s">
        <v>168</v>
      </c>
      <c r="D252" s="7"/>
      <c r="E252" s="6">
        <v>5</v>
      </c>
    </row>
    <row r="253" spans="1:5" ht="18">
      <c r="A253" s="9"/>
      <c r="B253" s="7"/>
      <c r="C253" s="8" t="s">
        <v>167</v>
      </c>
      <c r="D253" s="7"/>
      <c r="E253" s="6">
        <v>3</v>
      </c>
    </row>
    <row r="254" spans="1:5" ht="18">
      <c r="A254" s="9"/>
      <c r="B254" s="7"/>
      <c r="C254" s="8" t="s">
        <v>166</v>
      </c>
      <c r="D254" s="7"/>
      <c r="E254" s="6">
        <v>3</v>
      </c>
    </row>
    <row r="255" spans="1:5" ht="18.75" thickBot="1">
      <c r="A255" s="5"/>
      <c r="B255" s="3"/>
      <c r="C255" s="4" t="s">
        <v>165</v>
      </c>
      <c r="D255" s="3"/>
      <c r="E255" s="2">
        <v>3</v>
      </c>
    </row>
  </sheetData>
  <sheetProtection/>
  <mergeCells count="17">
    <mergeCell ref="E140:H140"/>
    <mergeCell ref="B140:D140"/>
    <mergeCell ref="D15:H15"/>
    <mergeCell ref="A1:H1"/>
    <mergeCell ref="A3:H3"/>
    <mergeCell ref="A4:H4"/>
    <mergeCell ref="A6:H6"/>
    <mergeCell ref="B233:D233"/>
    <mergeCell ref="B20:D20"/>
    <mergeCell ref="E20:H20"/>
    <mergeCell ref="E233:H233"/>
    <mergeCell ref="B111:D111"/>
    <mergeCell ref="E111:H111"/>
    <mergeCell ref="E47:H47"/>
    <mergeCell ref="B47:D47"/>
    <mergeCell ref="B192:D192"/>
    <mergeCell ref="E192:H192"/>
  </mergeCells>
  <printOptions/>
  <pageMargins left="0.5905511811023623" right="0.5905511811023623" top="0.3937007874015748" bottom="0.3937007874015748" header="0.1968503937007874" footer="0.31496062992125984"/>
  <pageSetup fitToHeight="0" fitToWidth="1" horizontalDpi="600" verticalDpi="600" orientation="portrait" paperSize="9" scale="64" r:id="rId3"/>
  <rowBreaks count="1" manualBreakCount="1">
    <brk id="19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Kocánek Tomáš</dc:creator>
  <cp:keywords/>
  <dc:description/>
  <cp:lastModifiedBy>Michal</cp:lastModifiedBy>
  <cp:lastPrinted>2018-11-27T12:14:40Z</cp:lastPrinted>
  <dcterms:created xsi:type="dcterms:W3CDTF">2018-11-23T20:52:47Z</dcterms:created>
  <dcterms:modified xsi:type="dcterms:W3CDTF">2018-11-29T03:25:10Z</dcterms:modified>
  <cp:category/>
  <cp:version/>
  <cp:contentType/>
  <cp:contentStatus/>
</cp:coreProperties>
</file>