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" sheetId="1" r:id="rId1"/>
    <sheet name="poznámky" sheetId="2" state="hidden" r:id="rId2"/>
  </sheets>
  <definedNames>
    <definedName name="_xlnm.Print_Area" localSheetId="0">'201'!$A$1:$F$351</definedName>
    <definedName name="Excel_BuiltIn_Print_Area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OLE_LINK1_10">#REF!</definedName>
  </definedNames>
  <calcPr fullCalcOnLoad="1"/>
</workbook>
</file>

<file path=xl/sharedStrings.xml><?xml version="1.0" encoding="utf-8"?>
<sst xmlns="http://schemas.openxmlformats.org/spreadsheetml/2006/main" count="799" uniqueCount="361">
  <si>
    <t>OTUŽILECKÉ LABE 2018</t>
  </si>
  <si>
    <t>47. ročník královéhradeckého plavání otužilců</t>
  </si>
  <si>
    <t xml:space="preserve"> XVIII. ročník memoriálu Františka Kašparovského</t>
  </si>
  <si>
    <t xml:space="preserve">součást Českého poháru v zimním plavání </t>
  </si>
  <si>
    <t>výsledková listina</t>
  </si>
  <si>
    <t>Místo konání:</t>
  </si>
  <si>
    <t>Labe - Eliščino nábřeží, Hradec Králové</t>
  </si>
  <si>
    <t>Datum:</t>
  </si>
  <si>
    <t>plavání probíhalo v čase 12:50 – 15:00</t>
  </si>
  <si>
    <t xml:space="preserve">   postupně na tratích: 100m a 250m, 1km, 750m a 500m</t>
  </si>
  <si>
    <t>Pořadatel:</t>
  </si>
  <si>
    <t>TJ Sokol Hradec Králové</t>
  </si>
  <si>
    <t xml:space="preserve">   oddíl dálkového a zimního plavání</t>
  </si>
  <si>
    <t>Akce pořádána s podporou a pod záštitou primátora města Hradec Králové.</t>
  </si>
  <si>
    <t>Soutěž podpořil Královéhradecký kraj.</t>
  </si>
  <si>
    <t>Ředitel:</t>
  </si>
  <si>
    <t>Jiří Kuřina</t>
  </si>
  <si>
    <t>Hlavní rozhodčí:</t>
  </si>
  <si>
    <t>Michal Moravec</t>
  </si>
  <si>
    <t>Pomocní rozhodčí:</t>
  </si>
  <si>
    <t>Anna Kuřinová, Jana Navrátilová, Jakub Medek</t>
  </si>
  <si>
    <t>Petra Medková</t>
  </si>
  <si>
    <t>Cílová kamera:</t>
  </si>
  <si>
    <t>Tomáš Navrátil</t>
  </si>
  <si>
    <t>(současně také kamera na startu)</t>
  </si>
  <si>
    <t>Hlasatel:</t>
  </si>
  <si>
    <t>Petr Kocián</t>
  </si>
  <si>
    <t>Pomocník rozhodčích na lodi: Jan Kučera, Jan Holý</t>
  </si>
  <si>
    <t>Zpracování výsledků:</t>
  </si>
  <si>
    <t>Teplota vody:</t>
  </si>
  <si>
    <t>0,8°C</t>
  </si>
  <si>
    <t>Teplota vzduchu:</t>
  </si>
  <si>
    <t>0°C</t>
  </si>
  <si>
    <t>Počasí:</t>
  </si>
  <si>
    <t>polojasno, téměř bezvětří a beze srážek</t>
  </si>
  <si>
    <t>Charakter trati:</t>
  </si>
  <si>
    <t>250 m – po proudu při levém břehu, malý proud 1 m/min</t>
  </si>
  <si>
    <t xml:space="preserve">100 m – napříč toku </t>
  </si>
  <si>
    <t>(250m i 100m hodnoceno jako stojatá)</t>
  </si>
  <si>
    <t>500, 750 a 1000 m – na okruzích v proudu</t>
  </si>
  <si>
    <t>Proud o rychlosti do 1 m/min</t>
  </si>
  <si>
    <t>(hodnoceno jako stojatá)</t>
  </si>
  <si>
    <t>Návrh trati:</t>
  </si>
  <si>
    <t>Martin Dušek</t>
  </si>
  <si>
    <t>Realizace, vytyčení:</t>
  </si>
  <si>
    <t>Jan Kučera, Jan „Forrest Gump“ Holý</t>
  </si>
  <si>
    <t xml:space="preserve">Občerstvení: </t>
  </si>
  <si>
    <t>Věra Holubová, Václav Vávra</t>
  </si>
  <si>
    <t>restaurace Kongresového centra „Aldis“ Hradec Králové</t>
  </si>
  <si>
    <t>Pekařství Měník</t>
  </si>
  <si>
    <t>Příprava cen a diplomů:</t>
  </si>
  <si>
    <t>grafický návrh: Bohumil Černý</t>
  </si>
  <si>
    <t>Václav Ducháček,  Blanka Vyskočilová</t>
  </si>
  <si>
    <t>Jana Kuřinová, Eleonora Weissová</t>
  </si>
  <si>
    <t>Emado s.r.o., Eurovia a.s., Litex s.r.o.</t>
  </si>
  <si>
    <t>Bonifikace:</t>
  </si>
  <si>
    <t>tratě 500, 750 a 1000 m</t>
  </si>
  <si>
    <t>Zabezpečení:</t>
  </si>
  <si>
    <t>1. Paramedic Rescue Ambulance s.r.o.</t>
  </si>
  <si>
    <t>Vůz RZS s personálem přítomen od 12:40 do 15:40</t>
  </si>
  <si>
    <t>Lékař závodu: MUDr. Matěj Černohorský</t>
  </si>
  <si>
    <t>Záchranáři: Vladimír Novotný, Martin Dušek</t>
  </si>
  <si>
    <t>2. SDH Plácky – Hradec Králové</t>
  </si>
  <si>
    <t>tým s certifikátem „Vodní záchranář za pomocí člunu“</t>
  </si>
  <si>
    <t>Vůz, motorový člun, osádka, přítomnost od 11:45 do 15:15</t>
  </si>
  <si>
    <t>3. SDH Svinary – Hradec Králové</t>
  </si>
  <si>
    <t>Jury:</t>
  </si>
  <si>
    <t>Jiří Kuřina (ředitel soutěže)</t>
  </si>
  <si>
    <t>Radek Táborský (delegát ČSPS)</t>
  </si>
  <si>
    <t>Radomír Suchopa</t>
  </si>
  <si>
    <t>Hradecká nej:</t>
  </si>
  <si>
    <r>
      <rPr>
        <sz val="10.5"/>
        <rFont val="Arial CE"/>
        <family val="2"/>
      </rPr>
      <t>nejstarší plavec –</t>
    </r>
    <r>
      <rPr>
        <b/>
        <sz val="10.5"/>
        <rFont val="Arial CE"/>
        <family val="2"/>
      </rPr>
      <t xml:space="preserve"> NEUMANN Pavel (Haná) - 1937</t>
    </r>
  </si>
  <si>
    <r>
      <rPr>
        <sz val="10.5"/>
        <rFont val="Arial CE"/>
        <family val="2"/>
      </rPr>
      <t xml:space="preserve">nejmladší plavec – </t>
    </r>
    <r>
      <rPr>
        <b/>
        <sz val="10.5"/>
        <rFont val="Arial CE"/>
        <family val="2"/>
      </rPr>
      <t>MACHOLDOVÁ Tereza (TJTá) - 2003</t>
    </r>
  </si>
  <si>
    <r>
      <rPr>
        <sz val="10.5"/>
        <rFont val="Arial CE"/>
        <family val="2"/>
      </rPr>
      <t xml:space="preserve">nejvytrvalejší plavec – </t>
    </r>
    <r>
      <rPr>
        <b/>
        <sz val="10.5"/>
        <rFont val="Arial CE"/>
        <family val="2"/>
      </rPr>
      <t>KOSAŘ František (I.PKO)</t>
    </r>
    <r>
      <rPr>
        <sz val="10.5"/>
        <rFont val="Arial CE"/>
        <family val="2"/>
      </rPr>
      <t xml:space="preserve"> - 21:10 min:s ve vodě</t>
    </r>
  </si>
  <si>
    <t>Speciální ocenění:</t>
  </si>
  <si>
    <t>medailisté z mistrovství světa, Talinn, Estonsko, březen 2018</t>
  </si>
  <si>
    <t>Plavali jsme se vzpomínkami na Karla Valeše,</t>
  </si>
  <si>
    <t>dlouholetého zasloužilého předsedu oddílu SoHK.</t>
  </si>
  <si>
    <t>Státy a národnosti:</t>
  </si>
  <si>
    <t>Česko, Slovensko, Polsko, Velká Británie</t>
  </si>
  <si>
    <t>Maďarsko, Belgie, Rusko</t>
  </si>
  <si>
    <t>Soutěž dorostenců o pohár královéhradeckého primátora vyhrála</t>
  </si>
  <si>
    <t>1.</t>
  </si>
  <si>
    <t>TJTá</t>
  </si>
  <si>
    <t>Macholdová Tereza</t>
  </si>
  <si>
    <t>500m</t>
  </si>
  <si>
    <t>Počet plavců:</t>
  </si>
  <si>
    <t>celkem</t>
  </si>
  <si>
    <t>muži</t>
  </si>
  <si>
    <t>ženy</t>
  </si>
  <si>
    <t>100 m</t>
  </si>
  <si>
    <t>250 m</t>
  </si>
  <si>
    <t>500 m</t>
  </si>
  <si>
    <t>750 m</t>
  </si>
  <si>
    <t>1000 m</t>
  </si>
  <si>
    <t>Celkem:</t>
  </si>
  <si>
    <t>Trať 1000 metrů</t>
  </si>
  <si>
    <t>body vítěze:</t>
  </si>
  <si>
    <t>bodový rozdíl tratě:</t>
  </si>
  <si>
    <t>10-3</t>
  </si>
  <si>
    <t>celkem plavců na 1000 m:</t>
  </si>
  <si>
    <t>poř.</t>
  </si>
  <si>
    <t>Oddíl</t>
  </si>
  <si>
    <t>Jméno</t>
  </si>
  <si>
    <t>Ročník</t>
  </si>
  <si>
    <t>Čas</t>
  </si>
  <si>
    <t>Body</t>
  </si>
  <si>
    <t>Muži</t>
  </si>
  <si>
    <t>I.PKO</t>
  </si>
  <si>
    <t>ŠLAJS Petr</t>
  </si>
  <si>
    <t>FiBr</t>
  </si>
  <si>
    <t>SLANINA Michal</t>
  </si>
  <si>
    <t>SoHK</t>
  </si>
  <si>
    <t>NYÁRY Richard</t>
  </si>
  <si>
    <t>VALNÍČEK Jakub</t>
  </si>
  <si>
    <t>SLÁMA Zdeněk</t>
  </si>
  <si>
    <t>BENDL Jan</t>
  </si>
  <si>
    <t>HUDSON Michael</t>
  </si>
  <si>
    <t>ČOUPr</t>
  </si>
  <si>
    <t>KAHÁNEK Stanislav</t>
  </si>
  <si>
    <t>ŠUPA Róbert</t>
  </si>
  <si>
    <t>CHYTIL Jaroslav</t>
  </si>
  <si>
    <t>KOBRZEK Filip</t>
  </si>
  <si>
    <t>BÖHM Jan</t>
  </si>
  <si>
    <t>PILÁT Tomáš</t>
  </si>
  <si>
    <t>Haná</t>
  </si>
  <si>
    <t>VÁLEK Petr</t>
  </si>
  <si>
    <t>SUCHOPA Radomír</t>
  </si>
  <si>
    <t>HRUBEŠ Michal</t>
  </si>
  <si>
    <t>MIHOLA Petr</t>
  </si>
  <si>
    <t>FRIESINGER Petr</t>
  </si>
  <si>
    <t>GRZYWA Marek</t>
  </si>
  <si>
    <t>MIKULÁŠEK Pavel</t>
  </si>
  <si>
    <t>DNF</t>
  </si>
  <si>
    <t>POHOŘELÝ Michal</t>
  </si>
  <si>
    <t>-</t>
  </si>
  <si>
    <t>Ženy</t>
  </si>
  <si>
    <t>SCPAP</t>
  </si>
  <si>
    <t>NOVÁKOVÁ Renata</t>
  </si>
  <si>
    <t>EREMIÁŠOVÁ Radka</t>
  </si>
  <si>
    <t>KOPECKÁ Nikola</t>
  </si>
  <si>
    <t>OKURKOVÁ Magda</t>
  </si>
  <si>
    <t>DVOŘÁKOVÁ Alžběta</t>
  </si>
  <si>
    <t>PKZá</t>
  </si>
  <si>
    <t>HALTMAROVÁ Denisa</t>
  </si>
  <si>
    <t>BENEŠOVÁ Václava</t>
  </si>
  <si>
    <t>Trať 1000 metrů </t>
  </si>
  <si>
    <t>Trať 750 metrů</t>
  </si>
  <si>
    <t>celkem plavců na 750 m:</t>
  </si>
  <si>
    <t>BĚŽEL Jakub</t>
  </si>
  <si>
    <t>UnOl</t>
  </si>
  <si>
    <t>BENEŠ Jiří</t>
  </si>
  <si>
    <t>KSOPl</t>
  </si>
  <si>
    <t>ŠŮCHA Jan</t>
  </si>
  <si>
    <t>LALÁK Ivan</t>
  </si>
  <si>
    <t>ZEMAN Jaroslav</t>
  </si>
  <si>
    <t>ŠVEJDA Marek</t>
  </si>
  <si>
    <t>ZEZULA František</t>
  </si>
  <si>
    <t>BIJEČEK Marcel</t>
  </si>
  <si>
    <t>VYHLÍDAL Jiří</t>
  </si>
  <si>
    <t>HEJKRLÍK Filip</t>
  </si>
  <si>
    <t>PROKOP Tomáš</t>
  </si>
  <si>
    <t>LANDA Ivan</t>
  </si>
  <si>
    <t>NĚMEČEK Kamil</t>
  </si>
  <si>
    <t>HRDÝ Zdeněk</t>
  </si>
  <si>
    <t>HANÁČEK Martin</t>
  </si>
  <si>
    <t>BERKOVEC Jiří</t>
  </si>
  <si>
    <t>KUŘINA Jiří</t>
  </si>
  <si>
    <t>SoNP</t>
  </si>
  <si>
    <t>VÁGENKNECHT Jan</t>
  </si>
  <si>
    <t>NĚMEC Roman</t>
  </si>
  <si>
    <t>SCHNEIDER Jan</t>
  </si>
  <si>
    <t>VÁCLAVEK Mojmír</t>
  </si>
  <si>
    <t>HEJKRLÍK Jiří</t>
  </si>
  <si>
    <t>KOSAŘ František</t>
  </si>
  <si>
    <t>NOVÁKOVÁ Pavlína</t>
  </si>
  <si>
    <t>PROCHÁZKOVÁ Pavlína</t>
  </si>
  <si>
    <t>SRBOVÁ Radmila</t>
  </si>
  <si>
    <t>SpCh</t>
  </si>
  <si>
    <t>ZAJÍČKOVÁ Hana</t>
  </si>
  <si>
    <t>Trať 750 metrů  </t>
  </si>
  <si>
    <t>Trať 500 metrů</t>
  </si>
  <si>
    <t>celkem plavců na 500 m:</t>
  </si>
  <si>
    <t>Nováková Renata</t>
  </si>
  <si>
    <t>TÁBORSKÝ Radek</t>
  </si>
  <si>
    <t>ŠTENCL Milan</t>
  </si>
  <si>
    <t>JPK</t>
  </si>
  <si>
    <t>KALINA Lukáš</t>
  </si>
  <si>
    <t>KOHOUTEK Michal</t>
  </si>
  <si>
    <t>DRDLA Vojtěch</t>
  </si>
  <si>
    <t>BRIGHT Jack</t>
  </si>
  <si>
    <t>VAVŘÍK Jaroslav</t>
  </si>
  <si>
    <t>JEŽEK Otakar</t>
  </si>
  <si>
    <t>CRHA Jan</t>
  </si>
  <si>
    <t>HEJTMÁNEK Dušan</t>
  </si>
  <si>
    <t>ČERVENÝ Matěj</t>
  </si>
  <si>
    <t>NYKEL Lumír</t>
  </si>
  <si>
    <t>PKZn</t>
  </si>
  <si>
    <t>HOLÍK Petr</t>
  </si>
  <si>
    <t>NIZET Bernard</t>
  </si>
  <si>
    <t>KLMT</t>
  </si>
  <si>
    <t>MATĚJKA Antonín</t>
  </si>
  <si>
    <t>HLOUŠEK Jaromír</t>
  </si>
  <si>
    <t>HARANT-PECHA Miroslav</t>
  </si>
  <si>
    <t>TRNKAL Milan</t>
  </si>
  <si>
    <t>WEISS Josef</t>
  </si>
  <si>
    <t>ŠKVRNA Jiří</t>
  </si>
  <si>
    <t>HOLÝ Jan</t>
  </si>
  <si>
    <t>ČEČIL Milan</t>
  </si>
  <si>
    <t>TOMAN Petr</t>
  </si>
  <si>
    <t>TRLICA Josef</t>
  </si>
  <si>
    <t>ŠTĚPÁN Michael</t>
  </si>
  <si>
    <t>KOMÁREK Vladimír</t>
  </si>
  <si>
    <t>KOLÁŘ Karel</t>
  </si>
  <si>
    <t>FINK Jiří</t>
  </si>
  <si>
    <t>CHALOUPKA Bohumil</t>
  </si>
  <si>
    <t>KRÁL Josef</t>
  </si>
  <si>
    <t>WRIGHT Robert</t>
  </si>
  <si>
    <t>nereg. Pce</t>
  </si>
  <si>
    <t>STOKLASA Zbyněk</t>
  </si>
  <si>
    <t>DNS</t>
  </si>
  <si>
    <t>MACHOLDOVÁ Tereza</t>
  </si>
  <si>
    <t>PROCHÁZKOVÁ Zuzana</t>
  </si>
  <si>
    <t>ŠŮCHOVÁ Veronika</t>
  </si>
  <si>
    <t>JOHOVÁ Petra</t>
  </si>
  <si>
    <t>MATUŠTÍKOVÁ Jana</t>
  </si>
  <si>
    <t>PAVÉZKOVÁ Helena</t>
  </si>
  <si>
    <t>NOVOTNÁ Mirka</t>
  </si>
  <si>
    <t>KLEČKOVÁ Zina</t>
  </si>
  <si>
    <t>NEUBAUEROVÁ Iva</t>
  </si>
  <si>
    <t>BRŮHOVÁ Lenka</t>
  </si>
  <si>
    <t>JUŘENOVÁ Alena</t>
  </si>
  <si>
    <t>NĚMČÍKOVÁ Daniela</t>
  </si>
  <si>
    <t>ŠPINOVÁ Michaela</t>
  </si>
  <si>
    <t>Trať 500 metrů </t>
  </si>
  <si>
    <t>Trať 250 metrů</t>
  </si>
  <si>
    <t>bodové hodnocení:</t>
  </si>
  <si>
    <t>celkem plavců na 250 m:</t>
  </si>
  <si>
    <t>BAČINA Zdeněk</t>
  </si>
  <si>
    <t>BRAUNER Michal</t>
  </si>
  <si>
    <t>ČÁP Miloslav</t>
  </si>
  <si>
    <t>ČÁPOVÁ Alena</t>
  </si>
  <si>
    <t>ČUDANOVÁ Vlasta</t>
  </si>
  <si>
    <t>DOLEŽAL Milan</t>
  </si>
  <si>
    <t>DRÁŽNÍK Jiří</t>
  </si>
  <si>
    <t>DYKOVÁ Kristýna</t>
  </si>
  <si>
    <t>FIALOVÁ Vladimíra</t>
  </si>
  <si>
    <t>FLEISSIGOVÁ Barbora</t>
  </si>
  <si>
    <t>FÖLKLOVÁ Dana</t>
  </si>
  <si>
    <t>FRICOVÁ Jitka</t>
  </si>
  <si>
    <t>GLASER Jan</t>
  </si>
  <si>
    <t>GRÁBL Lukáš</t>
  </si>
  <si>
    <t>HARAZIM Roman</t>
  </si>
  <si>
    <t>HAVLÍČEK Miloš</t>
  </si>
  <si>
    <t>HEMALOVÁ Soňa</t>
  </si>
  <si>
    <t>HESS Miroslav</t>
  </si>
  <si>
    <t>HOLUBOVÁ Věra</t>
  </si>
  <si>
    <t>nereg. HK</t>
  </si>
  <si>
    <t>HOŠÁK Roman</t>
  </si>
  <si>
    <t>SKNá</t>
  </si>
  <si>
    <t>JEITNER Berthold</t>
  </si>
  <si>
    <t>KLÁSKOVÁ Iva</t>
  </si>
  <si>
    <t>KOČAŘ Jan</t>
  </si>
  <si>
    <t>KORDYLAK Ireneusz</t>
  </si>
  <si>
    <t>KŘEMEN Tomáš</t>
  </si>
  <si>
    <t>KUŘINOVÁ Lenka</t>
  </si>
  <si>
    <t>LAVIČKA Petr</t>
  </si>
  <si>
    <t>MAREČKOVÁ Anna</t>
  </si>
  <si>
    <t>MARKL Petr</t>
  </si>
  <si>
    <t>MARTÍNKOVÁ Jitka</t>
  </si>
  <si>
    <t>NEKULA Jan</t>
  </si>
  <si>
    <t>NOVÁK Petr</t>
  </si>
  <si>
    <t>NOVÁK Pavel</t>
  </si>
  <si>
    <t>PALKOSKOVÁ Monika</t>
  </si>
  <si>
    <t>PÁTKOVÁ Zuzana</t>
  </si>
  <si>
    <t>POLANSKÝ Vít</t>
  </si>
  <si>
    <t>POŠÍK Radek</t>
  </si>
  <si>
    <t>SoHK / SlPl</t>
  </si>
  <si>
    <t>PROCHÁZKOVÁ Jana</t>
  </si>
  <si>
    <t>PROUZA Jiří</t>
  </si>
  <si>
    <t>nereg. hk</t>
  </si>
  <si>
    <t>PROVAZNÍK Jiří</t>
  </si>
  <si>
    <t>PULLMANN Josef</t>
  </si>
  <si>
    <t>ROZSÍVAL Milan</t>
  </si>
  <si>
    <t>ŘEHÁK Martin</t>
  </si>
  <si>
    <t>SHATNYY Ivan</t>
  </si>
  <si>
    <t>SCHIRLO Pavel</t>
  </si>
  <si>
    <t>SCHREIBOVÁ Martina</t>
  </si>
  <si>
    <t>SLABÝ Jan</t>
  </si>
  <si>
    <t>STAŇKOVÁ Petra</t>
  </si>
  <si>
    <t>STAŇKOVÁ Miroslava</t>
  </si>
  <si>
    <t>STRUSKOVÁ Martina</t>
  </si>
  <si>
    <t>SVOBODOVÁ Andrea</t>
  </si>
  <si>
    <t>ŠIKULA Ladislav</t>
  </si>
  <si>
    <t>ŠIMŮNEK Dušan</t>
  </si>
  <si>
    <t>ŠIMŮNKOVÁ Eliška</t>
  </si>
  <si>
    <t>ŠTANGLOVÁ Marie</t>
  </si>
  <si>
    <t>ŠVAŘÍČKOVÁ Gabriela</t>
  </si>
  <si>
    <t>TOMAN Jaromír</t>
  </si>
  <si>
    <t>TOMEŠ Miroslav</t>
  </si>
  <si>
    <t>TYLICH Ladislav</t>
  </si>
  <si>
    <t>ULLWER Martin</t>
  </si>
  <si>
    <t>VÁVRA Václav</t>
  </si>
  <si>
    <t>VILÍM Pavel</t>
  </si>
  <si>
    <t>WEISSOVÁ Eleonora</t>
  </si>
  <si>
    <t>ZÁRUBA Josef</t>
  </si>
  <si>
    <t>ZÝKOVÁ Dana</t>
  </si>
  <si>
    <t>Trať 250 metrů </t>
  </si>
  <si>
    <t>Trať 100 metrů</t>
  </si>
  <si>
    <t>celkem plavců na 100 m:</t>
  </si>
  <si>
    <t>HEINZL Milan</t>
  </si>
  <si>
    <t>CHUDAN Jiří</t>
  </si>
  <si>
    <t>JEŽEK Josef</t>
  </si>
  <si>
    <t>KARBULA František</t>
  </si>
  <si>
    <t>KOPELCOVÁ Světlana</t>
  </si>
  <si>
    <t>KRČMAŘOVÁ Alena</t>
  </si>
  <si>
    <t>KUBANOVÁ Věra</t>
  </si>
  <si>
    <t>KUŘINOVÁ Jana</t>
  </si>
  <si>
    <t>MARTÍNKOVÁ Kateřina</t>
  </si>
  <si>
    <t>MORAVEC Milan</t>
  </si>
  <si>
    <t>NEUMANN Pavel</t>
  </si>
  <si>
    <t>NOVOTNÁ Eva</t>
  </si>
  <si>
    <t>PÁCL Bohumil</t>
  </si>
  <si>
    <t>PETŘÍK Josef</t>
  </si>
  <si>
    <t>ROSSI Lenka</t>
  </si>
  <si>
    <t>ŠNOPLOVÁ Klára</t>
  </si>
  <si>
    <t>VLK Vladimír</t>
  </si>
  <si>
    <t>VYSKOČILOVÁ Blanka</t>
  </si>
  <si>
    <t>ZAJÍČKOVÁ Lucie</t>
  </si>
  <si>
    <t>Trať 100 metrů </t>
  </si>
  <si>
    <t>nereg xx</t>
  </si>
  <si>
    <t>mimo soutěž, neregistrovaný plavec</t>
  </si>
  <si>
    <t>nenastoupil na start</t>
  </si>
  <si>
    <t>nedokončil závod</t>
  </si>
  <si>
    <t>Charakter trati</t>
  </si>
  <si>
    <t>Teplota vody</t>
  </si>
  <si>
    <t>Délka</t>
  </si>
  <si>
    <t>1000m</t>
  </si>
  <si>
    <t>Stojatá</t>
  </si>
  <si>
    <t>Do 4°C</t>
  </si>
  <si>
    <t>Výkon. stupeň</t>
  </si>
  <si>
    <t>III</t>
  </si>
  <si>
    <t>II</t>
  </si>
  <si>
    <t>I</t>
  </si>
  <si>
    <t>M</t>
  </si>
  <si>
    <t>Do 2°C</t>
  </si>
  <si>
    <t>2,1°C až 4°C</t>
  </si>
  <si>
    <t>4,1°C až 8°C</t>
  </si>
  <si>
    <t>8,1°C a více</t>
  </si>
  <si>
    <t>Tekoucí</t>
  </si>
  <si>
    <t>Výkon.stupeň</t>
  </si>
  <si>
    <t>plavání probíhalo v čase 12:50 – 14:20</t>
  </si>
  <si>
    <t xml:space="preserve">   v pořadí: 100 a 250 m, 1 km, 750 m, 500 m</t>
  </si>
  <si>
    <t>Silně tekoucí</t>
  </si>
  <si>
    <t>Koeficient bonifikace na soutěžních tratích *)</t>
  </si>
  <si>
    <t>Pomocníci rozhodčích na lodi: Oddíl kanoistiky TJ Sokol Hradec Králové</t>
  </si>
  <si>
    <t>Josef Petřík, Jan „Forrest Gump“ Holý, Jan „Lamželezo“ Kučera</t>
  </si>
  <si>
    <t>1. Zdravotnická záchranná služba Královéhradeckého kraje</t>
  </si>
  <si>
    <t>Vůz RZS s personálem přítomen od 12:50 do 14:50</t>
  </si>
  <si>
    <t>2. Hasičský záchranný sbor Královéhradeckého kraje</t>
  </si>
  <si>
    <t>Vůz, dva čluny, osádky, přítomnost od 11:30 do 14:30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</si>
</sst>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&quot;, &quot;D/M/YYYY"/>
    <numFmt numFmtId="166" formatCode="DD/MM/YY\ HH:MM"/>
    <numFmt numFmtId="167" formatCode="DD/MM/YYYY"/>
    <numFmt numFmtId="168" formatCode="MM:SS"/>
    <numFmt numFmtId="169" formatCode="0.0"/>
  </numFmts>
  <fonts count="14">
    <font>
      <sz val="10"/>
      <name val="Arial CE"/>
      <family val="2"/>
    </font>
    <font>
      <sz val="10"/>
      <name val="Arial"/>
      <family val="0"/>
    </font>
    <font>
      <b/>
      <sz val="28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.5"/>
      <name val="Arial CE"/>
      <family val="2"/>
    </font>
    <font>
      <b/>
      <sz val="10.5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5" fillId="2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4" fontId="7" fillId="2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8" fillId="0" borderId="0" xfId="0" applyFont="1" applyFill="1" applyBorder="1" applyAlignment="1" applyProtection="1">
      <alignment/>
      <protection/>
    </xf>
    <xf numFmtId="166" fontId="0" fillId="0" borderId="0" xfId="0" applyNumberFormat="1" applyFont="1" applyBorder="1" applyAlignment="1">
      <alignment/>
    </xf>
    <xf numFmtId="164" fontId="6" fillId="0" borderId="0" xfId="0" applyFont="1" applyFill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Alignment="1">
      <alignment/>
    </xf>
    <xf numFmtId="164" fontId="5" fillId="3" borderId="0" xfId="0" applyFont="1" applyFill="1" applyBorder="1" applyAlignment="1" applyProtection="1">
      <alignment/>
      <protection/>
    </xf>
    <xf numFmtId="164" fontId="0" fillId="3" borderId="0" xfId="0" applyFill="1" applyAlignment="1">
      <alignment/>
    </xf>
    <xf numFmtId="164" fontId="8" fillId="3" borderId="0" xfId="0" applyFont="1" applyFill="1" applyBorder="1" applyAlignment="1">
      <alignment/>
    </xf>
    <xf numFmtId="164" fontId="5" fillId="3" borderId="1" xfId="0" applyFont="1" applyFill="1" applyBorder="1" applyAlignment="1" applyProtection="1">
      <alignment/>
      <protection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5" fillId="3" borderId="4" xfId="0" applyFont="1" applyFill="1" applyBorder="1" applyAlignment="1" applyProtection="1">
      <alignment/>
      <protection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0" xfId="0" applyFill="1" applyAlignment="1">
      <alignment horizontal="center"/>
    </xf>
    <xf numFmtId="167" fontId="5" fillId="0" borderId="0" xfId="0" applyNumberFormat="1" applyFont="1" applyFill="1" applyBorder="1" applyAlignment="1" applyProtection="1">
      <alignment/>
      <protection/>
    </xf>
    <xf numFmtId="164" fontId="0" fillId="0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8" fontId="0" fillId="0" borderId="7" xfId="0" applyNumberFormat="1" applyFont="1" applyFill="1" applyBorder="1" applyAlignment="1">
      <alignment horizontal="center"/>
    </xf>
    <xf numFmtId="164" fontId="5" fillId="4" borderId="0" xfId="0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4" fontId="8" fillId="4" borderId="0" xfId="0" applyFont="1" applyFill="1" applyBorder="1" applyAlignment="1">
      <alignment/>
    </xf>
    <xf numFmtId="164" fontId="11" fillId="4" borderId="0" xfId="0" applyFont="1" applyFill="1" applyAlignment="1">
      <alignment horizontal="right"/>
    </xf>
    <xf numFmtId="164" fontId="0" fillId="4" borderId="0" xfId="0" applyFont="1" applyFill="1" applyAlignment="1">
      <alignment horizontal="right"/>
    </xf>
    <xf numFmtId="164" fontId="8" fillId="4" borderId="0" xfId="0" applyFont="1" applyFill="1" applyBorder="1" applyAlignment="1">
      <alignment horizontal="right"/>
    </xf>
    <xf numFmtId="164" fontId="0" fillId="4" borderId="0" xfId="0" applyNumberFormat="1" applyFill="1" applyAlignment="1">
      <alignment/>
    </xf>
    <xf numFmtId="164" fontId="9" fillId="4" borderId="0" xfId="0" applyFont="1" applyFill="1" applyBorder="1" applyAlignment="1">
      <alignment horizontal="right"/>
    </xf>
    <xf numFmtId="164" fontId="11" fillId="4" borderId="0" xfId="0" applyFont="1" applyFill="1" applyAlignment="1">
      <alignment/>
    </xf>
    <xf numFmtId="164" fontId="8" fillId="0" borderId="0" xfId="0" applyFont="1" applyFill="1" applyBorder="1" applyAlignment="1">
      <alignment horizontal="right"/>
    </xf>
    <xf numFmtId="164" fontId="11" fillId="0" borderId="0" xfId="0" applyFont="1" applyFill="1" applyAlignment="1">
      <alignment/>
    </xf>
    <xf numFmtId="164" fontId="12" fillId="5" borderId="0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0" fillId="5" borderId="0" xfId="0" applyFont="1" applyFill="1" applyAlignment="1">
      <alignment horizontal="right"/>
    </xf>
    <xf numFmtId="164" fontId="0" fillId="5" borderId="0" xfId="0" applyFill="1" applyAlignment="1">
      <alignment horizontal="right"/>
    </xf>
    <xf numFmtId="164" fontId="11" fillId="6" borderId="7" xfId="20" applyFont="1" applyFill="1" applyBorder="1" applyAlignment="1">
      <alignment horizontal="center" vertical="center" wrapText="1"/>
      <protection/>
    </xf>
    <xf numFmtId="164" fontId="11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4" fontId="11" fillId="5" borderId="7" xfId="0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4" fontId="0" fillId="5" borderId="7" xfId="0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9" fontId="0" fillId="5" borderId="7" xfId="0" applyNumberFormat="1" applyFill="1" applyBorder="1" applyAlignment="1">
      <alignment horizontal="center"/>
    </xf>
    <xf numFmtId="164" fontId="0" fillId="5" borderId="7" xfId="0" applyFont="1" applyFill="1" applyBorder="1" applyAlignment="1">
      <alignment/>
    </xf>
    <xf numFmtId="164" fontId="0" fillId="5" borderId="8" xfId="0" applyFill="1" applyBorder="1" applyAlignment="1">
      <alignment/>
    </xf>
    <xf numFmtId="164" fontId="0" fillId="5" borderId="9" xfId="0" applyFill="1" applyBorder="1" applyAlignment="1">
      <alignment/>
    </xf>
    <xf numFmtId="164" fontId="0" fillId="5" borderId="10" xfId="0" applyFill="1" applyBorder="1" applyAlignment="1">
      <alignment/>
    </xf>
    <xf numFmtId="164" fontId="0" fillId="0" borderId="0" xfId="0" applyNumberFormat="1" applyAlignment="1">
      <alignment/>
    </xf>
    <xf numFmtId="164" fontId="12" fillId="6" borderId="0" xfId="0" applyFont="1" applyFill="1" applyBorder="1" applyAlignment="1">
      <alignment horizontal="center"/>
    </xf>
    <xf numFmtId="164" fontId="0" fillId="6" borderId="0" xfId="0" applyFill="1" applyAlignment="1">
      <alignment/>
    </xf>
    <xf numFmtId="164" fontId="0" fillId="6" borderId="0" xfId="0" applyFont="1" applyFill="1" applyAlignment="1">
      <alignment horizontal="right"/>
    </xf>
    <xf numFmtId="164" fontId="0" fillId="6" borderId="0" xfId="0" applyFill="1" applyAlignment="1">
      <alignment/>
    </xf>
    <xf numFmtId="164" fontId="0" fillId="6" borderId="0" xfId="0" applyFill="1" applyAlignment="1">
      <alignment horizontal="left"/>
    </xf>
    <xf numFmtId="164" fontId="11" fillId="3" borderId="7" xfId="20" applyFont="1" applyFill="1" applyBorder="1" applyAlignment="1">
      <alignment horizontal="center" vertical="center" wrapText="1"/>
      <protection/>
    </xf>
    <xf numFmtId="164" fontId="11" fillId="3" borderId="7" xfId="0" applyFont="1" applyFill="1" applyBorder="1" applyAlignment="1">
      <alignment horizontal="center" vertical="center"/>
    </xf>
    <xf numFmtId="164" fontId="0" fillId="6" borderId="7" xfId="0" applyFill="1" applyBorder="1" applyAlignment="1">
      <alignment horizontal="center"/>
    </xf>
    <xf numFmtId="164" fontId="0" fillId="6" borderId="7" xfId="0" applyFont="1" applyFill="1" applyBorder="1" applyAlignment="1">
      <alignment horizontal="left"/>
    </xf>
    <xf numFmtId="164" fontId="0" fillId="6" borderId="8" xfId="0" applyFill="1" applyBorder="1" applyAlignment="1">
      <alignment horizontal="center"/>
    </xf>
    <xf numFmtId="169" fontId="0" fillId="6" borderId="7" xfId="0" applyNumberFormat="1" applyFill="1" applyBorder="1" applyAlignment="1">
      <alignment horizontal="center"/>
    </xf>
    <xf numFmtId="164" fontId="0" fillId="6" borderId="7" xfId="0" applyFont="1" applyFill="1" applyBorder="1" applyAlignment="1">
      <alignment/>
    </xf>
    <xf numFmtId="164" fontId="0" fillId="6" borderId="7" xfId="0" applyFont="1" applyFill="1" applyBorder="1" applyAlignment="1">
      <alignment horizontal="center"/>
    </xf>
    <xf numFmtId="164" fontId="0" fillId="6" borderId="8" xfId="0" applyFont="1" applyFill="1" applyBorder="1" applyAlignment="1">
      <alignment horizontal="center"/>
    </xf>
    <xf numFmtId="164" fontId="11" fillId="6" borderId="8" xfId="0" applyFont="1" applyFill="1" applyBorder="1" applyAlignment="1">
      <alignment/>
    </xf>
    <xf numFmtId="164" fontId="11" fillId="6" borderId="9" xfId="0" applyFont="1" applyFill="1" applyBorder="1" applyAlignment="1">
      <alignment/>
    </xf>
    <xf numFmtId="164" fontId="11" fillId="6" borderId="10" xfId="0" applyFont="1" applyFill="1" applyBorder="1" applyAlignment="1">
      <alignment/>
    </xf>
    <xf numFmtId="164" fontId="11" fillId="3" borderId="8" xfId="0" applyFont="1" applyFill="1" applyBorder="1" applyAlignment="1">
      <alignment horizontal="center" vertical="center"/>
    </xf>
    <xf numFmtId="169" fontId="11" fillId="3" borderId="7" xfId="20" applyNumberFormat="1" applyFont="1" applyFill="1" applyBorder="1" applyAlignment="1">
      <alignment horizontal="center" vertical="center" wrapText="1"/>
      <protection/>
    </xf>
    <xf numFmtId="164" fontId="0" fillId="6" borderId="8" xfId="0" applyFont="1" applyFill="1" applyBorder="1" applyAlignment="1">
      <alignment horizontal="left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horizontal="right"/>
    </xf>
    <xf numFmtId="164" fontId="11" fillId="7" borderId="7" xfId="20" applyFont="1" applyFill="1" applyBorder="1" applyAlignment="1">
      <alignment horizontal="center" vertical="center" wrapText="1"/>
      <protection/>
    </xf>
    <xf numFmtId="164" fontId="11" fillId="7" borderId="7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3" borderId="7" xfId="0" applyFont="1" applyFill="1" applyBorder="1" applyAlignment="1">
      <alignment/>
    </xf>
    <xf numFmtId="169" fontId="0" fillId="3" borderId="7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left"/>
    </xf>
    <xf numFmtId="168" fontId="0" fillId="3" borderId="7" xfId="0" applyNumberFormat="1" applyFill="1" applyBorder="1" applyAlignment="1">
      <alignment horizontal="center"/>
    </xf>
    <xf numFmtId="164" fontId="0" fillId="5" borderId="0" xfId="0" applyFont="1" applyFill="1" applyBorder="1" applyAlignment="1">
      <alignment/>
    </xf>
    <xf numFmtId="164" fontId="0" fillId="5" borderId="0" xfId="0" applyFont="1" applyFill="1" applyBorder="1" applyAlignment="1">
      <alignment horizontal="right"/>
    </xf>
    <xf numFmtId="164" fontId="0" fillId="5" borderId="7" xfId="0" applyFont="1" applyFill="1" applyBorder="1" applyAlignment="1">
      <alignment horizontal="center"/>
    </xf>
    <xf numFmtId="164" fontId="12" fillId="5" borderId="11" xfId="0" applyFont="1" applyFill="1" applyBorder="1" applyAlignment="1">
      <alignment horizontal="center"/>
    </xf>
    <xf numFmtId="164" fontId="13" fillId="0" borderId="12" xfId="0" applyFont="1" applyBorder="1" applyAlignment="1">
      <alignment vertical="top" wrapText="1"/>
    </xf>
    <xf numFmtId="164" fontId="13" fillId="0" borderId="13" xfId="0" applyFont="1" applyBorder="1" applyAlignment="1">
      <alignment vertical="top" wrapText="1"/>
    </xf>
    <xf numFmtId="164" fontId="13" fillId="0" borderId="13" xfId="0" applyFont="1" applyBorder="1" applyAlignment="1">
      <alignment horizontal="right" vertical="top" wrapText="1"/>
    </xf>
    <xf numFmtId="164" fontId="13" fillId="0" borderId="13" xfId="0" applyFont="1" applyBorder="1" applyAlignment="1">
      <alignment horizontal="center" vertical="top" wrapText="1"/>
    </xf>
    <xf numFmtId="164" fontId="13" fillId="0" borderId="14" xfId="0" applyFont="1" applyBorder="1" applyAlignment="1">
      <alignment vertical="top" wrapText="1"/>
    </xf>
    <xf numFmtId="164" fontId="13" fillId="0" borderId="6" xfId="0" applyFont="1" applyBorder="1" applyAlignment="1">
      <alignment horizontal="right" vertical="top" wrapText="1"/>
    </xf>
    <xf numFmtId="164" fontId="13" fillId="0" borderId="6" xfId="0" applyFont="1" applyBorder="1" applyAlignment="1">
      <alignment vertical="top" wrapText="1"/>
    </xf>
    <xf numFmtId="164" fontId="13" fillId="0" borderId="6" xfId="0" applyFont="1" applyBorder="1" applyAlignment="1">
      <alignment horizontal="center" vertical="top" wrapText="1"/>
    </xf>
    <xf numFmtId="164" fontId="13" fillId="8" borderId="14" xfId="0" applyFont="1" applyFill="1" applyBorder="1" applyAlignment="1">
      <alignment vertical="top" wrapText="1"/>
    </xf>
    <xf numFmtId="164" fontId="13" fillId="8" borderId="6" xfId="0" applyFont="1" applyFill="1" applyBorder="1" applyAlignment="1">
      <alignment horizontal="right" vertical="top" wrapText="1"/>
    </xf>
    <xf numFmtId="164" fontId="13" fillId="8" borderId="6" xfId="0" applyFont="1" applyFill="1" applyBorder="1" applyAlignment="1">
      <alignment vertical="top" wrapText="1"/>
    </xf>
    <xf numFmtId="164" fontId="13" fillId="8" borderId="6" xfId="0" applyFont="1" applyFill="1" applyBorder="1" applyAlignment="1">
      <alignment horizontal="center" vertical="top" wrapText="1"/>
    </xf>
    <xf numFmtId="164" fontId="13" fillId="0" borderId="15" xfId="0" applyFont="1" applyBorder="1" applyAlignment="1">
      <alignment vertical="top" wrapText="1"/>
    </xf>
    <xf numFmtId="164" fontId="13" fillId="0" borderId="16" xfId="0" applyFont="1" applyBorder="1" applyAlignment="1">
      <alignment horizontal="right" vertical="top" wrapText="1"/>
    </xf>
    <xf numFmtId="164" fontId="13" fillId="0" borderId="16" xfId="0" applyFont="1" applyBorder="1" applyAlignment="1">
      <alignment vertical="top" wrapText="1"/>
    </xf>
    <xf numFmtId="164" fontId="13" fillId="0" borderId="16" xfId="0" applyFont="1" applyBorder="1" applyAlignment="1">
      <alignment horizontal="center" vertical="top" wrapText="1"/>
    </xf>
    <xf numFmtId="164" fontId="13" fillId="6" borderId="17" xfId="0" applyFont="1" applyFill="1" applyBorder="1" applyAlignment="1">
      <alignment vertical="top" wrapText="1"/>
    </xf>
    <xf numFmtId="164" fontId="13" fillId="6" borderId="18" xfId="0" applyFont="1" applyFill="1" applyBorder="1" applyAlignment="1">
      <alignment horizontal="right" vertical="top" wrapText="1"/>
    </xf>
    <xf numFmtId="164" fontId="13" fillId="6" borderId="18" xfId="0" applyFont="1" applyFill="1" applyBorder="1" applyAlignment="1">
      <alignment vertical="top" wrapText="1"/>
    </xf>
    <xf numFmtId="164" fontId="13" fillId="6" borderId="18" xfId="0" applyFont="1" applyFill="1" applyBorder="1" applyAlignment="1">
      <alignment horizontal="center" vertical="top" wrapText="1"/>
    </xf>
    <xf numFmtId="164" fontId="13" fillId="6" borderId="14" xfId="0" applyFont="1" applyFill="1" applyBorder="1" applyAlignment="1">
      <alignment vertical="top" wrapText="1"/>
    </xf>
    <xf numFmtId="164" fontId="13" fillId="6" borderId="6" xfId="0" applyFont="1" applyFill="1" applyBorder="1" applyAlignment="1">
      <alignment horizontal="right" vertical="top" wrapText="1"/>
    </xf>
    <xf numFmtId="164" fontId="13" fillId="6" borderId="6" xfId="0" applyFont="1" applyFill="1" applyBorder="1" applyAlignment="1">
      <alignment vertical="top" wrapText="1"/>
    </xf>
    <xf numFmtId="164" fontId="13" fillId="6" borderId="6" xfId="0" applyFont="1" applyFill="1" applyBorder="1" applyAlignment="1">
      <alignment horizontal="center" vertical="top" wrapText="1"/>
    </xf>
    <xf numFmtId="164" fontId="13" fillId="6" borderId="15" xfId="0" applyFont="1" applyFill="1" applyBorder="1" applyAlignment="1">
      <alignment vertical="top" wrapText="1"/>
    </xf>
    <xf numFmtId="164" fontId="13" fillId="6" borderId="16" xfId="0" applyFont="1" applyFill="1" applyBorder="1" applyAlignment="1">
      <alignment horizontal="right" vertical="top" wrapText="1"/>
    </xf>
    <xf numFmtId="164" fontId="13" fillId="6" borderId="16" xfId="0" applyFont="1" applyFill="1" applyBorder="1" applyAlignment="1">
      <alignment vertical="top" wrapText="1"/>
    </xf>
    <xf numFmtId="164" fontId="13" fillId="6" borderId="16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MČ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7</xdr:row>
      <xdr:rowOff>19050</xdr:rowOff>
    </xdr:from>
    <xdr:to>
      <xdr:col>4</xdr:col>
      <xdr:colOff>752475</xdr:colOff>
      <xdr:row>10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38375"/>
          <a:ext cx="26574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7</xdr:row>
      <xdr:rowOff>76200</xdr:rowOff>
    </xdr:from>
    <xdr:to>
      <xdr:col>2</xdr:col>
      <xdr:colOff>1371600</xdr:colOff>
      <xdr:row>10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2295525"/>
          <a:ext cx="12096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7</xdr:row>
      <xdr:rowOff>28575</xdr:rowOff>
    </xdr:from>
    <xdr:to>
      <xdr:col>1</xdr:col>
      <xdr:colOff>1533525</xdr:colOff>
      <xdr:row>10</xdr:row>
      <xdr:rowOff>76200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247900"/>
          <a:ext cx="2171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895350</xdr:colOff>
      <xdr:row>7</xdr:row>
      <xdr:rowOff>57150</xdr:rowOff>
    </xdr:from>
    <xdr:to>
      <xdr:col>6</xdr:col>
      <xdr:colOff>142875</xdr:colOff>
      <xdr:row>10</xdr:row>
      <xdr:rowOff>38100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2276475"/>
          <a:ext cx="10572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zoomScaleSheetLayoutView="130" workbookViewId="0" topLeftCell="A1">
      <selection activeCell="A1" sqref="A1"/>
    </sheetView>
  </sheetViews>
  <sheetFormatPr defaultColWidth="10.00390625" defaultRowHeight="12.75"/>
  <cols>
    <col min="1" max="1" width="10.625" style="0" customWidth="1"/>
    <col min="2" max="2" width="20.375" style="0" customWidth="1"/>
    <col min="3" max="3" width="30.375" style="0" customWidth="1"/>
    <col min="4" max="4" width="14.125" style="0" customWidth="1"/>
    <col min="5" max="5" width="13.375" style="0" customWidth="1"/>
    <col min="6" max="6" width="10.375" style="0" customWidth="1"/>
    <col min="7" max="7" width="2.75390625" style="0" customWidth="1"/>
    <col min="8" max="16384" width="11.00390625" style="0" customWidth="1"/>
  </cols>
  <sheetData>
    <row r="1" spans="1:7" ht="35.25">
      <c r="A1" s="1" t="s">
        <v>0</v>
      </c>
      <c r="B1" s="1"/>
      <c r="C1" s="1"/>
      <c r="D1" s="1"/>
      <c r="E1" s="1"/>
      <c r="F1" s="1"/>
      <c r="G1" s="1"/>
    </row>
    <row r="2" spans="1:7" ht="23.25">
      <c r="A2" s="2" t="s">
        <v>1</v>
      </c>
      <c r="B2" s="2"/>
      <c r="C2" s="2"/>
      <c r="D2" s="2"/>
      <c r="E2" s="2"/>
      <c r="F2" s="2"/>
      <c r="G2" s="2"/>
    </row>
    <row r="3" spans="1:7" ht="23.25">
      <c r="A3" s="2" t="s">
        <v>2</v>
      </c>
      <c r="B3" s="2"/>
      <c r="C3" s="2"/>
      <c r="D3" s="2"/>
      <c r="E3" s="2"/>
      <c r="F3" s="2"/>
      <c r="G3" s="2"/>
    </row>
    <row r="4" spans="1:7" ht="23.25">
      <c r="A4" s="2" t="s">
        <v>3</v>
      </c>
      <c r="B4" s="2"/>
      <c r="C4" s="2"/>
      <c r="D4" s="2"/>
      <c r="E4" s="2"/>
      <c r="F4" s="2"/>
      <c r="G4" s="2"/>
    </row>
    <row r="5" spans="1:7" ht="23.25">
      <c r="A5" s="2"/>
      <c r="B5" s="2"/>
      <c r="C5" s="2"/>
      <c r="D5" s="2"/>
      <c r="E5" s="2"/>
      <c r="F5" s="2"/>
      <c r="G5" s="2"/>
    </row>
    <row r="6" spans="1:7" ht="23.25">
      <c r="A6" s="2"/>
      <c r="C6" s="2" t="s">
        <v>4</v>
      </c>
      <c r="D6" s="2"/>
      <c r="E6" s="2"/>
      <c r="F6" s="2"/>
      <c r="G6" s="2"/>
    </row>
    <row r="7" spans="1:7" ht="23.25">
      <c r="A7" s="2"/>
      <c r="B7" s="2"/>
      <c r="D7" s="2"/>
      <c r="E7" s="2"/>
      <c r="F7" s="2"/>
      <c r="G7" s="2"/>
    </row>
    <row r="8" spans="1:7" ht="23.25">
      <c r="A8" s="2"/>
      <c r="B8" s="2"/>
      <c r="C8" s="2"/>
      <c r="D8" s="2"/>
      <c r="E8" s="2"/>
      <c r="F8" s="2"/>
      <c r="G8" s="2"/>
    </row>
    <row r="9" spans="1:7" ht="23.25">
      <c r="A9" s="2"/>
      <c r="B9" s="2"/>
      <c r="C9" s="2"/>
      <c r="D9" s="2"/>
      <c r="E9" s="2"/>
      <c r="F9" s="2"/>
      <c r="G9" s="2"/>
    </row>
    <row r="10" spans="1:7" ht="23.25">
      <c r="A10" s="2"/>
      <c r="B10" s="2"/>
      <c r="C10" s="3"/>
      <c r="D10" s="2"/>
      <c r="E10" s="2"/>
      <c r="F10" s="2"/>
      <c r="G10" s="2"/>
    </row>
    <row r="13" spans="3:5" ht="12.75">
      <c r="C13" s="4"/>
      <c r="D13" s="4"/>
      <c r="E13" s="4"/>
    </row>
    <row r="14" spans="1:5" ht="15.75">
      <c r="A14" s="5" t="s">
        <v>5</v>
      </c>
      <c r="C14" s="6" t="s">
        <v>6</v>
      </c>
      <c r="D14" s="4"/>
      <c r="E14" s="4"/>
    </row>
    <row r="15" spans="1:5" ht="15.75">
      <c r="A15" s="5" t="s">
        <v>7</v>
      </c>
      <c r="C15" s="7">
        <v>43435</v>
      </c>
      <c r="D15" s="7"/>
      <c r="E15" s="7"/>
    </row>
    <row r="16" spans="1:5" ht="15.75">
      <c r="A16" s="5"/>
      <c r="C16" s="7" t="s">
        <v>8</v>
      </c>
      <c r="D16" s="7"/>
      <c r="E16" s="7"/>
    </row>
    <row r="17" spans="1:5" ht="12.75">
      <c r="A17" s="8"/>
      <c r="C17" s="9" t="s">
        <v>9</v>
      </c>
      <c r="D17" s="4"/>
      <c r="E17" s="4"/>
    </row>
    <row r="18" spans="1:5" ht="12.75">
      <c r="A18" s="8"/>
      <c r="C18" s="9"/>
      <c r="D18" s="4"/>
      <c r="E18" s="4"/>
    </row>
    <row r="19" spans="1:5" ht="12.75">
      <c r="A19" s="8"/>
      <c r="C19" s="10"/>
      <c r="D19" s="4"/>
      <c r="E19" s="4"/>
    </row>
    <row r="20" spans="1:5" ht="15.75">
      <c r="A20" s="5" t="s">
        <v>10</v>
      </c>
      <c r="C20" s="6" t="s">
        <v>11</v>
      </c>
      <c r="D20" s="4"/>
      <c r="E20" s="4"/>
    </row>
    <row r="21" spans="1:5" ht="15.75">
      <c r="A21" s="5"/>
      <c r="C21" s="6" t="s">
        <v>12</v>
      </c>
      <c r="D21" s="4"/>
      <c r="E21" s="4"/>
    </row>
    <row r="22" spans="1:5" ht="15.75">
      <c r="A22" s="5"/>
      <c r="C22" s="6"/>
      <c r="D22" s="4"/>
      <c r="E22" s="4"/>
    </row>
    <row r="23" spans="2:5" ht="15.75">
      <c r="B23" s="11" t="s">
        <v>13</v>
      </c>
      <c r="C23" s="6"/>
      <c r="D23" s="4"/>
      <c r="E23" s="4"/>
    </row>
    <row r="24" spans="2:5" ht="15.75">
      <c r="B24" s="11" t="s">
        <v>14</v>
      </c>
      <c r="C24" s="6"/>
      <c r="D24" s="4"/>
      <c r="E24" s="4"/>
    </row>
    <row r="25" spans="1:3" ht="15.75">
      <c r="A25" s="5"/>
      <c r="C25" s="6"/>
    </row>
    <row r="26" spans="1:3" ht="15.75">
      <c r="A26" s="5" t="s">
        <v>15</v>
      </c>
      <c r="C26" s="11" t="s">
        <v>16</v>
      </c>
    </row>
    <row r="27" spans="1:3" ht="15.75">
      <c r="A27" s="5" t="s">
        <v>17</v>
      </c>
      <c r="C27" s="11" t="s">
        <v>18</v>
      </c>
    </row>
    <row r="28" spans="1:3" ht="15.75">
      <c r="A28" s="5"/>
      <c r="B28" s="12" t="s">
        <v>19</v>
      </c>
      <c r="C28" s="13" t="s">
        <v>20</v>
      </c>
    </row>
    <row r="29" spans="1:3" ht="15.75">
      <c r="A29" s="5"/>
      <c r="B29" s="12"/>
      <c r="C29" s="13" t="s">
        <v>21</v>
      </c>
    </row>
    <row r="30" spans="1:4" ht="15.75">
      <c r="A30" s="5"/>
      <c r="B30" s="12" t="s">
        <v>22</v>
      </c>
      <c r="C30" s="13" t="s">
        <v>23</v>
      </c>
      <c r="D30" t="s">
        <v>24</v>
      </c>
    </row>
    <row r="31" spans="1:3" ht="15.75">
      <c r="A31" s="5"/>
      <c r="B31" s="12" t="s">
        <v>25</v>
      </c>
      <c r="C31" s="13" t="s">
        <v>26</v>
      </c>
    </row>
    <row r="32" spans="1:3" ht="15.75">
      <c r="A32" s="5"/>
      <c r="B32" s="12" t="s">
        <v>27</v>
      </c>
      <c r="C32" s="4"/>
    </row>
    <row r="33" spans="1:3" ht="15.75">
      <c r="A33" s="5"/>
      <c r="B33" s="12"/>
      <c r="C33" s="13"/>
    </row>
    <row r="34" spans="1:6" ht="15.75">
      <c r="A34" s="5" t="s">
        <v>28</v>
      </c>
      <c r="C34" s="6" t="s">
        <v>21</v>
      </c>
      <c r="E34" s="14"/>
      <c r="F34" s="14"/>
    </row>
    <row r="35" spans="1:3" ht="15.75">
      <c r="A35" s="5" t="s">
        <v>29</v>
      </c>
      <c r="C35" s="6" t="s">
        <v>30</v>
      </c>
    </row>
    <row r="36" spans="1:3" ht="15.75">
      <c r="A36" s="5" t="s">
        <v>31</v>
      </c>
      <c r="C36" s="6" t="s">
        <v>32</v>
      </c>
    </row>
    <row r="37" spans="1:3" ht="15.75">
      <c r="A37" s="5" t="s">
        <v>33</v>
      </c>
      <c r="C37" s="6" t="s">
        <v>34</v>
      </c>
    </row>
    <row r="38" spans="1:3" ht="15.75">
      <c r="A38" s="5" t="s">
        <v>35</v>
      </c>
      <c r="C38" s="6" t="s">
        <v>36</v>
      </c>
    </row>
    <row r="39" spans="1:4" ht="15.75">
      <c r="A39" s="5"/>
      <c r="C39" s="6" t="s">
        <v>37</v>
      </c>
      <c r="D39" s="6" t="s">
        <v>38</v>
      </c>
    </row>
    <row r="40" spans="1:3" ht="15.75">
      <c r="A40" s="5"/>
      <c r="C40" s="6" t="s">
        <v>39</v>
      </c>
    </row>
    <row r="41" spans="1:4" ht="15.75">
      <c r="A41" s="5"/>
      <c r="C41" s="15" t="s">
        <v>40</v>
      </c>
      <c r="D41" s="6" t="s">
        <v>41</v>
      </c>
    </row>
    <row r="42" spans="1:4" ht="15.75">
      <c r="A42" s="5"/>
      <c r="D42" s="6"/>
    </row>
    <row r="43" spans="1:4" ht="15.75">
      <c r="A43" s="5" t="s">
        <v>42</v>
      </c>
      <c r="C43" s="6" t="s">
        <v>43</v>
      </c>
      <c r="D43" s="6"/>
    </row>
    <row r="44" spans="1:4" ht="15.75">
      <c r="A44" s="5" t="s">
        <v>44</v>
      </c>
      <c r="C44" s="13" t="s">
        <v>45</v>
      </c>
      <c r="D44" s="6"/>
    </row>
    <row r="45" spans="1:4" ht="15.75">
      <c r="A45" s="5"/>
      <c r="C45" s="13"/>
      <c r="D45" s="13"/>
    </row>
    <row r="46" spans="1:4" ht="15.75">
      <c r="A46" s="5"/>
      <c r="D46" s="6"/>
    </row>
    <row r="47" spans="1:4" ht="15.75">
      <c r="A47" s="5" t="s">
        <v>46</v>
      </c>
      <c r="C47" s="15" t="s">
        <v>47</v>
      </c>
      <c r="D47" s="6"/>
    </row>
    <row r="48" spans="1:4" ht="15.75">
      <c r="A48" s="5"/>
      <c r="C48" s="15" t="s">
        <v>48</v>
      </c>
      <c r="D48" s="6"/>
    </row>
    <row r="49" spans="1:5" ht="15.75">
      <c r="A49" s="5"/>
      <c r="C49" s="15" t="s">
        <v>49</v>
      </c>
      <c r="D49" s="6"/>
      <c r="E49" s="4"/>
    </row>
    <row r="50" spans="1:4" ht="15.75">
      <c r="A50" s="5"/>
      <c r="C50" s="12"/>
      <c r="D50" s="6"/>
    </row>
    <row r="51" spans="1:6" ht="15.75">
      <c r="A51" s="5" t="s">
        <v>50</v>
      </c>
      <c r="C51" s="15" t="s">
        <v>51</v>
      </c>
      <c r="D51" s="6"/>
      <c r="E51" s="4"/>
      <c r="F51" s="4"/>
    </row>
    <row r="52" spans="1:6" ht="15.75">
      <c r="A52" s="5"/>
      <c r="C52" s="15" t="s">
        <v>52</v>
      </c>
      <c r="D52" s="6"/>
      <c r="E52" s="4"/>
      <c r="F52" s="4"/>
    </row>
    <row r="53" spans="1:6" ht="15.75">
      <c r="A53" s="5"/>
      <c r="C53" s="15" t="s">
        <v>53</v>
      </c>
      <c r="D53" s="6"/>
      <c r="E53" s="4"/>
      <c r="F53" s="4"/>
    </row>
    <row r="54" spans="1:6" ht="15.75">
      <c r="A54" s="5"/>
      <c r="C54" s="15" t="s">
        <v>54</v>
      </c>
      <c r="D54" s="6"/>
      <c r="E54" s="4"/>
      <c r="F54" s="4"/>
    </row>
    <row r="55" ht="15.75">
      <c r="A55" s="5"/>
    </row>
    <row r="56" spans="1:3" ht="15.75">
      <c r="A56" s="5" t="s">
        <v>55</v>
      </c>
      <c r="C56" s="6" t="s">
        <v>56</v>
      </c>
    </row>
    <row r="58" spans="1:5" ht="15.75">
      <c r="A58" s="5" t="s">
        <v>57</v>
      </c>
      <c r="C58" s="16" t="s">
        <v>58</v>
      </c>
      <c r="D58" s="4"/>
      <c r="E58" s="4"/>
    </row>
    <row r="59" spans="1:5" ht="15.75">
      <c r="A59" s="5"/>
      <c r="C59" s="16" t="s">
        <v>59</v>
      </c>
      <c r="D59" s="4"/>
      <c r="E59" s="4"/>
    </row>
    <row r="60" spans="1:5" ht="15.75">
      <c r="A60" s="5"/>
      <c r="C60" s="17" t="s">
        <v>60</v>
      </c>
      <c r="D60" s="4"/>
      <c r="E60" s="4"/>
    </row>
    <row r="61" spans="1:5" ht="15.75">
      <c r="A61" s="5"/>
      <c r="C61" s="17" t="s">
        <v>61</v>
      </c>
      <c r="D61" s="4"/>
      <c r="E61" s="4"/>
    </row>
    <row r="62" spans="1:5" ht="15.75">
      <c r="A62" s="5"/>
      <c r="C62" s="16" t="s">
        <v>62</v>
      </c>
      <c r="D62" s="4"/>
      <c r="E62" s="4"/>
    </row>
    <row r="63" spans="1:5" ht="15.75">
      <c r="A63" s="5"/>
      <c r="C63" s="16" t="s">
        <v>63</v>
      </c>
      <c r="D63" s="4"/>
      <c r="E63" s="4"/>
    </row>
    <row r="64" spans="1:5" ht="15.75">
      <c r="A64" s="5"/>
      <c r="C64" s="16" t="s">
        <v>64</v>
      </c>
      <c r="D64" s="4"/>
      <c r="E64" s="4"/>
    </row>
    <row r="65" spans="1:5" ht="15.75">
      <c r="A65" s="5"/>
      <c r="C65" s="16" t="s">
        <v>65</v>
      </c>
      <c r="D65" s="4"/>
      <c r="E65" s="4"/>
    </row>
    <row r="66" spans="1:5" ht="15.75">
      <c r="A66" s="5"/>
      <c r="C66" s="16" t="s">
        <v>64</v>
      </c>
      <c r="D66" s="4"/>
      <c r="E66" s="4"/>
    </row>
    <row r="67" spans="1:3" ht="15.75">
      <c r="A67" s="5"/>
      <c r="C67" s="16"/>
    </row>
    <row r="68" spans="1:3" ht="15.75">
      <c r="A68" s="5" t="s">
        <v>66</v>
      </c>
      <c r="C68" s="18" t="s">
        <v>67</v>
      </c>
    </row>
    <row r="69" spans="1:3" ht="15.75">
      <c r="A69" s="5"/>
      <c r="C69" s="18" t="s">
        <v>68</v>
      </c>
    </row>
    <row r="70" spans="1:3" ht="15.75">
      <c r="A70" s="5"/>
      <c r="C70" s="18" t="s">
        <v>69</v>
      </c>
    </row>
    <row r="71" spans="1:3" ht="15.75">
      <c r="A71" s="5"/>
      <c r="C71" s="18"/>
    </row>
    <row r="72" spans="1:6" ht="15.75">
      <c r="A72" s="19" t="s">
        <v>70</v>
      </c>
      <c r="B72" s="20"/>
      <c r="C72" s="21" t="s">
        <v>71</v>
      </c>
      <c r="D72" s="20"/>
      <c r="E72" s="20"/>
      <c r="F72" s="20"/>
    </row>
    <row r="73" spans="1:6" ht="15.75">
      <c r="A73" s="19"/>
      <c r="B73" s="20"/>
      <c r="C73" s="21" t="s">
        <v>72</v>
      </c>
      <c r="D73" s="20"/>
      <c r="E73" s="20"/>
      <c r="F73" s="20"/>
    </row>
    <row r="74" spans="1:6" ht="15.75">
      <c r="A74" s="19"/>
      <c r="B74" s="20"/>
      <c r="C74" s="21" t="s">
        <v>73</v>
      </c>
      <c r="D74" s="20"/>
      <c r="E74" s="20"/>
      <c r="F74" s="20"/>
    </row>
    <row r="75" spans="1:6" ht="15.75">
      <c r="A75" s="19"/>
      <c r="B75" s="20"/>
      <c r="C75" s="21"/>
      <c r="D75" s="20"/>
      <c r="E75" s="20"/>
      <c r="F75" s="20"/>
    </row>
    <row r="76" spans="1:6" ht="15.75">
      <c r="A76" s="19" t="s">
        <v>74</v>
      </c>
      <c r="B76" s="20"/>
      <c r="C76" s="17" t="s">
        <v>75</v>
      </c>
      <c r="D76" s="20"/>
      <c r="E76" s="20"/>
      <c r="F76" s="20"/>
    </row>
    <row r="77" spans="1:6" ht="15.75">
      <c r="A77" s="19"/>
      <c r="B77" s="20"/>
      <c r="C77" s="19"/>
      <c r="D77" s="20"/>
      <c r="E77" s="20"/>
      <c r="F77" s="20"/>
    </row>
    <row r="78" spans="1:6" ht="15.75">
      <c r="A78" s="19"/>
      <c r="B78" s="20"/>
      <c r="C78" s="22" t="s">
        <v>76</v>
      </c>
      <c r="D78" s="23"/>
      <c r="E78" s="24"/>
      <c r="F78" s="20"/>
    </row>
    <row r="79" spans="1:6" ht="15.75">
      <c r="A79" s="19"/>
      <c r="B79" s="20"/>
      <c r="C79" s="25" t="s">
        <v>77</v>
      </c>
      <c r="D79" s="26"/>
      <c r="E79" s="27"/>
      <c r="F79" s="20"/>
    </row>
    <row r="80" spans="1:6" ht="15.75">
      <c r="A80" s="19"/>
      <c r="B80" s="20"/>
      <c r="C80" s="19"/>
      <c r="D80" s="20"/>
      <c r="E80" s="20"/>
      <c r="F80" s="20"/>
    </row>
    <row r="81" spans="1:6" ht="15.75">
      <c r="A81" s="19"/>
      <c r="B81" s="28"/>
      <c r="C81" s="19"/>
      <c r="D81" s="20"/>
      <c r="E81" s="20"/>
      <c r="F81" s="20"/>
    </row>
    <row r="82" spans="1:6" ht="15.75">
      <c r="A82" s="19"/>
      <c r="B82" s="20"/>
      <c r="C82" s="19"/>
      <c r="D82" s="20"/>
      <c r="E82" s="20"/>
      <c r="F82" s="20"/>
    </row>
    <row r="83" spans="1:6" ht="15.75">
      <c r="A83" s="19" t="s">
        <v>78</v>
      </c>
      <c r="B83" s="20"/>
      <c r="C83" s="19" t="s">
        <v>79</v>
      </c>
      <c r="D83" s="20"/>
      <c r="E83" s="20"/>
      <c r="F83" s="20"/>
    </row>
    <row r="84" spans="1:6" ht="15.75">
      <c r="A84" s="19"/>
      <c r="B84" s="20"/>
      <c r="C84" s="19" t="s">
        <v>80</v>
      </c>
      <c r="D84" s="20"/>
      <c r="E84" s="20"/>
      <c r="F84" s="20"/>
    </row>
    <row r="85" spans="1:6" ht="15.75">
      <c r="A85" s="11"/>
      <c r="B85" s="4"/>
      <c r="C85" s="16"/>
      <c r="D85" s="4"/>
      <c r="E85" s="4"/>
      <c r="F85" s="4"/>
    </row>
    <row r="86" spans="1:6" ht="15.75">
      <c r="A86" s="11" t="s">
        <v>81</v>
      </c>
      <c r="B86" s="4"/>
      <c r="C86" s="16"/>
      <c r="D86" s="4"/>
      <c r="E86" s="4"/>
      <c r="F86" s="4"/>
    </row>
    <row r="87" spans="1:6" ht="15.75">
      <c r="A87" s="29" t="s">
        <v>82</v>
      </c>
      <c r="B87" s="30" t="s">
        <v>83</v>
      </c>
      <c r="C87" s="31" t="s">
        <v>84</v>
      </c>
      <c r="D87" s="30">
        <v>2003</v>
      </c>
      <c r="E87" s="32" t="s">
        <v>85</v>
      </c>
      <c r="F87" s="4"/>
    </row>
    <row r="88" spans="1:6" ht="15.75">
      <c r="A88" s="11"/>
      <c r="B88" s="4"/>
      <c r="C88" s="16"/>
      <c r="D88" s="4"/>
      <c r="E88" s="4"/>
      <c r="F88" s="4"/>
    </row>
    <row r="89" spans="1:6" ht="15.75">
      <c r="A89" s="33" t="s">
        <v>86</v>
      </c>
      <c r="B89" s="34"/>
      <c r="C89" s="35"/>
      <c r="D89" s="36" t="s">
        <v>87</v>
      </c>
      <c r="E89" s="37" t="s">
        <v>88</v>
      </c>
      <c r="F89" s="37" t="s">
        <v>89</v>
      </c>
    </row>
    <row r="90" spans="1:6" ht="13.5">
      <c r="A90" s="34"/>
      <c r="B90" s="34"/>
      <c r="C90" s="38" t="s">
        <v>90</v>
      </c>
      <c r="D90" s="39">
        <v>19</v>
      </c>
      <c r="E90" s="34">
        <v>9</v>
      </c>
      <c r="F90" s="34">
        <v>10</v>
      </c>
    </row>
    <row r="91" spans="1:6" ht="15.75">
      <c r="A91" s="33"/>
      <c r="B91" s="34"/>
      <c r="C91" s="38" t="s">
        <v>91</v>
      </c>
      <c r="D91" s="39">
        <v>64</v>
      </c>
      <c r="E91" s="34">
        <v>39</v>
      </c>
      <c r="F91" s="34">
        <v>25</v>
      </c>
    </row>
    <row r="92" spans="1:6" ht="15.75">
      <c r="A92" s="33"/>
      <c r="B92" s="34"/>
      <c r="C92" s="38" t="s">
        <v>92</v>
      </c>
      <c r="D92" s="39">
        <v>47</v>
      </c>
      <c r="E92" s="34">
        <v>32</v>
      </c>
      <c r="F92" s="34">
        <v>13</v>
      </c>
    </row>
    <row r="93" spans="1:6" ht="15.75">
      <c r="A93" s="33"/>
      <c r="B93" s="34"/>
      <c r="C93" s="38" t="s">
        <v>93</v>
      </c>
      <c r="D93" s="39">
        <v>27</v>
      </c>
      <c r="E93" s="34">
        <v>23</v>
      </c>
      <c r="F93" s="34">
        <v>4</v>
      </c>
    </row>
    <row r="94" spans="1:6" ht="15.75">
      <c r="A94" s="33"/>
      <c r="B94" s="34"/>
      <c r="C94" s="38" t="s">
        <v>94</v>
      </c>
      <c r="D94" s="39">
        <v>28</v>
      </c>
      <c r="E94" s="34">
        <v>21</v>
      </c>
      <c r="F94" s="34">
        <v>7</v>
      </c>
    </row>
    <row r="95" spans="1:6" ht="15.75">
      <c r="A95" s="33"/>
      <c r="B95" s="34"/>
      <c r="C95" s="40" t="s">
        <v>95</v>
      </c>
      <c r="D95" s="41">
        <f>SUM(D90:D94)</f>
        <v>185</v>
      </c>
      <c r="E95" s="41">
        <f>SUM(E90:E94)</f>
        <v>124</v>
      </c>
      <c r="F95" s="41">
        <f>SUM(F90:F94)</f>
        <v>59</v>
      </c>
    </row>
    <row r="96" spans="1:6" ht="15.75">
      <c r="A96" s="11"/>
      <c r="C96" s="42"/>
      <c r="D96" s="43"/>
      <c r="E96" s="43"/>
      <c r="F96" s="43"/>
    </row>
    <row r="98" spans="1:6" ht="20.25">
      <c r="A98" s="44" t="s">
        <v>96</v>
      </c>
      <c r="B98" s="44"/>
      <c r="C98" s="44"/>
      <c r="D98" s="44"/>
      <c r="E98" s="44"/>
      <c r="F98" s="44"/>
    </row>
    <row r="99" spans="1:6" ht="12.75">
      <c r="A99" s="45"/>
      <c r="B99" s="45"/>
      <c r="C99" s="45"/>
      <c r="D99" s="45"/>
      <c r="E99" s="45"/>
      <c r="F99" s="45"/>
    </row>
    <row r="100" spans="1:6" ht="12.75">
      <c r="A100" s="45"/>
      <c r="B100" s="45"/>
      <c r="C100" s="45"/>
      <c r="D100" s="46" t="s">
        <v>97</v>
      </c>
      <c r="E100" s="47">
        <v>530</v>
      </c>
      <c r="F100" s="47"/>
    </row>
    <row r="101" spans="1:6" ht="12.75">
      <c r="A101" s="45"/>
      <c r="B101" s="45"/>
      <c r="C101" s="45"/>
      <c r="D101" s="46" t="s">
        <v>98</v>
      </c>
      <c r="E101" s="47" t="s">
        <v>99</v>
      </c>
      <c r="F101" s="47"/>
    </row>
    <row r="102" spans="1:6" ht="12.75">
      <c r="A102" s="45"/>
      <c r="B102" s="45"/>
      <c r="C102" s="45"/>
      <c r="D102" s="46" t="s">
        <v>100</v>
      </c>
      <c r="E102" s="47">
        <v>28</v>
      </c>
      <c r="F102" s="47"/>
    </row>
    <row r="103" spans="1:6" ht="12.75">
      <c r="A103" s="45"/>
      <c r="B103" s="45"/>
      <c r="C103" s="45"/>
      <c r="D103" s="45"/>
      <c r="E103" s="45"/>
      <c r="F103" s="45"/>
    </row>
    <row r="104" spans="1:6" ht="12.75">
      <c r="A104" s="48" t="s">
        <v>101</v>
      </c>
      <c r="B104" s="48" t="s">
        <v>102</v>
      </c>
      <c r="C104" s="48" t="s">
        <v>103</v>
      </c>
      <c r="D104" s="48" t="s">
        <v>104</v>
      </c>
      <c r="E104" s="49" t="s">
        <v>105</v>
      </c>
      <c r="F104" s="50" t="s">
        <v>106</v>
      </c>
    </row>
    <row r="105" spans="1:6" ht="12.75">
      <c r="A105" s="51" t="s">
        <v>107</v>
      </c>
      <c r="B105" s="51"/>
      <c r="C105" s="51"/>
      <c r="D105" s="51"/>
      <c r="E105" s="51"/>
      <c r="F105" s="51"/>
    </row>
    <row r="106" spans="1:6" ht="12.75">
      <c r="A106" s="52">
        <v>1</v>
      </c>
      <c r="B106" s="52" t="s">
        <v>108</v>
      </c>
      <c r="C106" s="53" t="s">
        <v>109</v>
      </c>
      <c r="D106" s="52">
        <v>1990</v>
      </c>
      <c r="E106" s="54">
        <v>0.009780092592592592</v>
      </c>
      <c r="F106" s="55">
        <v>530</v>
      </c>
    </row>
    <row r="107" spans="1:6" ht="12.75">
      <c r="A107" s="52">
        <v>2</v>
      </c>
      <c r="B107" s="52" t="s">
        <v>110</v>
      </c>
      <c r="C107" s="56" t="s">
        <v>111</v>
      </c>
      <c r="D107" s="52">
        <v>1990</v>
      </c>
      <c r="E107" s="54">
        <v>0.009895833333333333</v>
      </c>
      <c r="F107" s="55">
        <f>F106-10</f>
        <v>520</v>
      </c>
    </row>
    <row r="108" spans="1:6" ht="12.75">
      <c r="A108" s="52">
        <v>3</v>
      </c>
      <c r="B108" s="52" t="s">
        <v>112</v>
      </c>
      <c r="C108" s="53" t="s">
        <v>113</v>
      </c>
      <c r="D108" s="52">
        <v>1976</v>
      </c>
      <c r="E108" s="54">
        <v>0.010104166666666668</v>
      </c>
      <c r="F108" s="55">
        <f>F107-8</f>
        <v>512</v>
      </c>
    </row>
    <row r="109" spans="1:6" ht="12.75">
      <c r="A109" s="52">
        <v>4</v>
      </c>
      <c r="B109" s="52" t="s">
        <v>108</v>
      </c>
      <c r="C109" s="56" t="s">
        <v>114</v>
      </c>
      <c r="D109" s="52">
        <v>1970</v>
      </c>
      <c r="E109" s="54">
        <v>0.01037037037037037</v>
      </c>
      <c r="F109" s="55">
        <f>F108-6</f>
        <v>506</v>
      </c>
    </row>
    <row r="110" spans="1:6" ht="12.75">
      <c r="A110" s="52">
        <v>5</v>
      </c>
      <c r="B110" s="52" t="s">
        <v>108</v>
      </c>
      <c r="C110" s="53" t="s">
        <v>115</v>
      </c>
      <c r="D110" s="52">
        <v>1978</v>
      </c>
      <c r="E110" s="54">
        <v>0.0109375</v>
      </c>
      <c r="F110" s="55">
        <f>F109-5</f>
        <v>501</v>
      </c>
    </row>
    <row r="111" spans="1:6" ht="12.75">
      <c r="A111" s="52">
        <v>6</v>
      </c>
      <c r="B111" s="52" t="s">
        <v>108</v>
      </c>
      <c r="C111" s="53" t="s">
        <v>116</v>
      </c>
      <c r="D111" s="52">
        <v>1968</v>
      </c>
      <c r="E111" s="54">
        <v>0.010972222222222223</v>
      </c>
      <c r="F111" s="55">
        <f>F110-4</f>
        <v>497</v>
      </c>
    </row>
    <row r="112" spans="1:6" ht="12.75">
      <c r="A112" s="52">
        <v>7</v>
      </c>
      <c r="B112" s="52" t="s">
        <v>108</v>
      </c>
      <c r="C112" s="53" t="s">
        <v>117</v>
      </c>
      <c r="D112" s="52">
        <v>1974</v>
      </c>
      <c r="E112" s="54">
        <v>0.011539351851851853</v>
      </c>
      <c r="F112" s="55">
        <f aca="true" t="shared" si="0" ref="F112:F125">F111-3</f>
        <v>494</v>
      </c>
    </row>
    <row r="113" spans="1:6" ht="12.75">
      <c r="A113" s="52">
        <v>8</v>
      </c>
      <c r="B113" s="52" t="s">
        <v>118</v>
      </c>
      <c r="C113" s="53" t="s">
        <v>119</v>
      </c>
      <c r="D113" s="52">
        <v>1981</v>
      </c>
      <c r="E113" s="54">
        <v>0.011793981481481482</v>
      </c>
      <c r="F113" s="55">
        <f t="shared" si="0"/>
        <v>491</v>
      </c>
    </row>
    <row r="114" spans="1:6" ht="12.75">
      <c r="A114" s="52">
        <v>9</v>
      </c>
      <c r="B114" s="52" t="s">
        <v>110</v>
      </c>
      <c r="C114" s="53" t="s">
        <v>120</v>
      </c>
      <c r="D114" s="52">
        <v>1968</v>
      </c>
      <c r="E114" s="54">
        <v>0.012094907407407408</v>
      </c>
      <c r="F114" s="55">
        <f t="shared" si="0"/>
        <v>488</v>
      </c>
    </row>
    <row r="115" spans="1:6" ht="12.75">
      <c r="A115" s="52">
        <v>10</v>
      </c>
      <c r="B115" s="52" t="s">
        <v>118</v>
      </c>
      <c r="C115" s="53" t="s">
        <v>121</v>
      </c>
      <c r="D115" s="52">
        <v>1976</v>
      </c>
      <c r="E115" s="54">
        <v>0.0125</v>
      </c>
      <c r="F115" s="55">
        <f t="shared" si="0"/>
        <v>485</v>
      </c>
    </row>
    <row r="116" spans="1:6" ht="12.75">
      <c r="A116" s="52">
        <v>11</v>
      </c>
      <c r="B116" s="52" t="s">
        <v>108</v>
      </c>
      <c r="C116" s="53" t="s">
        <v>122</v>
      </c>
      <c r="D116" s="52">
        <v>1979</v>
      </c>
      <c r="E116" s="54">
        <v>0.01252314814814815</v>
      </c>
      <c r="F116" s="55">
        <f t="shared" si="0"/>
        <v>482</v>
      </c>
    </row>
    <row r="117" spans="1:6" ht="12.75">
      <c r="A117" s="52">
        <v>12</v>
      </c>
      <c r="B117" s="52" t="s">
        <v>110</v>
      </c>
      <c r="C117" s="53" t="s">
        <v>123</v>
      </c>
      <c r="D117" s="52">
        <v>1979</v>
      </c>
      <c r="E117" s="54">
        <v>0.012777777777777777</v>
      </c>
      <c r="F117" s="55">
        <f t="shared" si="0"/>
        <v>479</v>
      </c>
    </row>
    <row r="118" spans="1:6" ht="12.75">
      <c r="A118" s="52">
        <v>13</v>
      </c>
      <c r="B118" s="52" t="s">
        <v>108</v>
      </c>
      <c r="C118" s="53" t="s">
        <v>124</v>
      </c>
      <c r="D118" s="52">
        <v>1980</v>
      </c>
      <c r="E118" s="54">
        <v>0.01306712962962963</v>
      </c>
      <c r="F118" s="55">
        <f t="shared" si="0"/>
        <v>476</v>
      </c>
    </row>
    <row r="119" spans="1:6" ht="12.75">
      <c r="A119" s="52">
        <v>14</v>
      </c>
      <c r="B119" s="52" t="s">
        <v>125</v>
      </c>
      <c r="C119" s="53" t="s">
        <v>126</v>
      </c>
      <c r="D119" s="52">
        <v>1990</v>
      </c>
      <c r="E119" s="54">
        <v>0.013472222222222219</v>
      </c>
      <c r="F119" s="55">
        <f t="shared" si="0"/>
        <v>473</v>
      </c>
    </row>
    <row r="120" spans="1:6" ht="12.75">
      <c r="A120" s="52">
        <v>15</v>
      </c>
      <c r="B120" s="52" t="s">
        <v>110</v>
      </c>
      <c r="C120" s="53" t="s">
        <v>127</v>
      </c>
      <c r="D120" s="52">
        <v>1956</v>
      </c>
      <c r="E120" s="54">
        <v>0.013668981481481483</v>
      </c>
      <c r="F120" s="55">
        <f t="shared" si="0"/>
        <v>470</v>
      </c>
    </row>
    <row r="121" spans="1:6" ht="12.75">
      <c r="A121" s="52">
        <v>16</v>
      </c>
      <c r="B121" s="52" t="s">
        <v>118</v>
      </c>
      <c r="C121" s="53" t="s">
        <v>128</v>
      </c>
      <c r="D121" s="52">
        <v>1969</v>
      </c>
      <c r="E121" s="54">
        <v>0.013726851851851851</v>
      </c>
      <c r="F121" s="55">
        <f t="shared" si="0"/>
        <v>467</v>
      </c>
    </row>
    <row r="122" spans="1:6" ht="12.75">
      <c r="A122" s="52">
        <v>17</v>
      </c>
      <c r="B122" s="52" t="s">
        <v>110</v>
      </c>
      <c r="C122" s="53" t="s">
        <v>129</v>
      </c>
      <c r="D122" s="52">
        <v>1961</v>
      </c>
      <c r="E122" s="54">
        <v>0.013877314814814815</v>
      </c>
      <c r="F122" s="55">
        <f t="shared" si="0"/>
        <v>464</v>
      </c>
    </row>
    <row r="123" spans="1:6" ht="12.75">
      <c r="A123" s="52">
        <v>18</v>
      </c>
      <c r="B123" s="52" t="s">
        <v>118</v>
      </c>
      <c r="C123" s="53" t="s">
        <v>130</v>
      </c>
      <c r="D123" s="52">
        <v>1967</v>
      </c>
      <c r="E123" s="54">
        <v>0.014027777777777778</v>
      </c>
      <c r="F123" s="55">
        <f t="shared" si="0"/>
        <v>461</v>
      </c>
    </row>
    <row r="124" spans="1:6" ht="12.75">
      <c r="A124" s="52">
        <v>19</v>
      </c>
      <c r="B124" s="52" t="s">
        <v>108</v>
      </c>
      <c r="C124" s="53" t="s">
        <v>131</v>
      </c>
      <c r="D124" s="52">
        <v>1975</v>
      </c>
      <c r="E124" s="54">
        <v>0.014282407407407407</v>
      </c>
      <c r="F124" s="55">
        <f t="shared" si="0"/>
        <v>458</v>
      </c>
    </row>
    <row r="125" spans="1:6" ht="12.75">
      <c r="A125" s="52">
        <v>20</v>
      </c>
      <c r="B125" s="52" t="s">
        <v>110</v>
      </c>
      <c r="C125" s="53" t="s">
        <v>132</v>
      </c>
      <c r="D125" s="52">
        <v>1977</v>
      </c>
      <c r="E125" s="54">
        <v>0.014537037037037036</v>
      </c>
      <c r="F125" s="55">
        <f t="shared" si="0"/>
        <v>455</v>
      </c>
    </row>
    <row r="126" spans="1:6" ht="12.75">
      <c r="A126" s="52" t="s">
        <v>133</v>
      </c>
      <c r="B126" s="52" t="s">
        <v>118</v>
      </c>
      <c r="C126" s="53" t="s">
        <v>134</v>
      </c>
      <c r="D126" s="52">
        <v>1987</v>
      </c>
      <c r="E126" s="54" t="s">
        <v>133</v>
      </c>
      <c r="F126" s="55" t="s">
        <v>135</v>
      </c>
    </row>
    <row r="127" spans="1:6" ht="12.75">
      <c r="A127" s="57"/>
      <c r="B127" s="58"/>
      <c r="C127" s="58"/>
      <c r="D127" s="58"/>
      <c r="E127" s="58"/>
      <c r="F127" s="59"/>
    </row>
    <row r="128" spans="1:6" ht="12.75">
      <c r="A128" s="48" t="s">
        <v>101</v>
      </c>
      <c r="B128" s="48" t="s">
        <v>102</v>
      </c>
      <c r="C128" s="48" t="s">
        <v>103</v>
      </c>
      <c r="D128" s="48" t="s">
        <v>104</v>
      </c>
      <c r="E128" s="49" t="s">
        <v>105</v>
      </c>
      <c r="F128" s="50" t="s">
        <v>106</v>
      </c>
    </row>
    <row r="129" spans="1:6" ht="12.75">
      <c r="A129" s="51" t="s">
        <v>136</v>
      </c>
      <c r="B129" s="51"/>
      <c r="C129" s="51"/>
      <c r="D129" s="51"/>
      <c r="E129" s="51"/>
      <c r="F129" s="51"/>
    </row>
    <row r="130" spans="1:6" ht="12.75">
      <c r="A130" s="52">
        <v>1</v>
      </c>
      <c r="B130" s="52" t="s">
        <v>137</v>
      </c>
      <c r="C130" s="56" t="s">
        <v>138</v>
      </c>
      <c r="D130" s="52">
        <v>1997</v>
      </c>
      <c r="E130" s="54">
        <v>0.009896990740740741</v>
      </c>
      <c r="F130" s="55">
        <v>530</v>
      </c>
    </row>
    <row r="131" spans="1:6" ht="12.75">
      <c r="A131" s="52">
        <v>2</v>
      </c>
      <c r="B131" s="52" t="s">
        <v>110</v>
      </c>
      <c r="C131" s="56" t="s">
        <v>139</v>
      </c>
      <c r="D131" s="52">
        <v>1978</v>
      </c>
      <c r="E131" s="54">
        <v>0.010127314814814815</v>
      </c>
      <c r="F131" s="55">
        <f>F130-10</f>
        <v>520</v>
      </c>
    </row>
    <row r="132" spans="1:6" ht="12.75">
      <c r="A132" s="52">
        <v>3</v>
      </c>
      <c r="B132" s="52" t="s">
        <v>108</v>
      </c>
      <c r="C132" s="56" t="s">
        <v>140</v>
      </c>
      <c r="D132" s="52">
        <v>2001</v>
      </c>
      <c r="E132" s="54">
        <v>0.010243055555555556</v>
      </c>
      <c r="F132" s="55">
        <f>F131-8</f>
        <v>512</v>
      </c>
    </row>
    <row r="133" spans="1:6" ht="12.75">
      <c r="A133" s="52">
        <v>4</v>
      </c>
      <c r="B133" s="52" t="s">
        <v>110</v>
      </c>
      <c r="C133" s="53" t="s">
        <v>141</v>
      </c>
      <c r="D133" s="52">
        <v>1991</v>
      </c>
      <c r="E133" s="54">
        <v>0.01042824074074074</v>
      </c>
      <c r="F133" s="55">
        <f>F132-6</f>
        <v>506</v>
      </c>
    </row>
    <row r="134" spans="1:6" ht="12.75">
      <c r="A134" s="52">
        <v>5</v>
      </c>
      <c r="B134" s="52" t="s">
        <v>108</v>
      </c>
      <c r="C134" s="53" t="s">
        <v>142</v>
      </c>
      <c r="D134" s="52">
        <v>1961</v>
      </c>
      <c r="E134" s="54">
        <v>0.011261574074074071</v>
      </c>
      <c r="F134" s="55">
        <f>F133-5</f>
        <v>501</v>
      </c>
    </row>
    <row r="135" spans="1:6" ht="12.75">
      <c r="A135" s="52">
        <v>6</v>
      </c>
      <c r="B135" s="52" t="s">
        <v>143</v>
      </c>
      <c r="C135" s="56" t="s">
        <v>144</v>
      </c>
      <c r="D135" s="52">
        <v>1993</v>
      </c>
      <c r="E135" s="54">
        <v>0.011828703703703704</v>
      </c>
      <c r="F135" s="55">
        <f>F134-4</f>
        <v>497</v>
      </c>
    </row>
    <row r="136" spans="1:6" ht="12.75">
      <c r="A136" s="52">
        <v>7</v>
      </c>
      <c r="B136" s="52" t="s">
        <v>110</v>
      </c>
      <c r="C136" s="56" t="s">
        <v>145</v>
      </c>
      <c r="D136" s="52">
        <v>1967</v>
      </c>
      <c r="E136" s="54">
        <v>0.01324074074074074</v>
      </c>
      <c r="F136" s="55">
        <f>F135-3</f>
        <v>494</v>
      </c>
    </row>
    <row r="137" spans="1:6" ht="12.75">
      <c r="A137" s="57"/>
      <c r="B137" s="58"/>
      <c r="C137" s="58"/>
      <c r="D137" s="58"/>
      <c r="E137" s="58"/>
      <c r="F137" s="59"/>
    </row>
    <row r="138" spans="1:6" ht="20.25">
      <c r="A138" s="44" t="s">
        <v>146</v>
      </c>
      <c r="B138" s="44"/>
      <c r="C138" s="44"/>
      <c r="D138" s="44"/>
      <c r="E138" s="44"/>
      <c r="F138" s="44"/>
    </row>
    <row r="140" ht="12.75">
      <c r="F140" s="60"/>
    </row>
    <row r="141" spans="1:6" ht="20.25">
      <c r="A141" s="61" t="s">
        <v>147</v>
      </c>
      <c r="B141" s="61"/>
      <c r="C141" s="61"/>
      <c r="D141" s="61"/>
      <c r="E141" s="61"/>
      <c r="F141" s="61"/>
    </row>
    <row r="142" spans="1:6" ht="12.75">
      <c r="A142" s="62"/>
      <c r="B142" s="62"/>
      <c r="C142" s="62"/>
      <c r="D142" s="62"/>
      <c r="E142" s="62"/>
      <c r="F142" s="62"/>
    </row>
    <row r="143" spans="1:6" ht="12.75">
      <c r="A143" s="62"/>
      <c r="B143" s="62"/>
      <c r="C143" s="62"/>
      <c r="D143" s="63" t="s">
        <v>97</v>
      </c>
      <c r="E143" s="64">
        <v>350</v>
      </c>
      <c r="F143" s="64"/>
    </row>
    <row r="144" spans="1:6" ht="12.75">
      <c r="A144" s="62"/>
      <c r="B144" s="62"/>
      <c r="C144" s="62"/>
      <c r="D144" s="63" t="s">
        <v>98</v>
      </c>
      <c r="E144" s="64">
        <v>2</v>
      </c>
      <c r="F144" s="64"/>
    </row>
    <row r="145" spans="1:6" ht="12.75">
      <c r="A145" s="62"/>
      <c r="B145" s="62"/>
      <c r="C145" s="65"/>
      <c r="D145" s="63" t="s">
        <v>148</v>
      </c>
      <c r="E145" s="64">
        <v>27</v>
      </c>
      <c r="F145" s="64"/>
    </row>
    <row r="146" spans="1:6" ht="12.75">
      <c r="A146" s="62"/>
      <c r="B146" s="62"/>
      <c r="C146" s="62"/>
      <c r="D146" s="62"/>
      <c r="E146" s="64"/>
      <c r="F146" s="62"/>
    </row>
    <row r="147" spans="1:6" ht="12.75">
      <c r="A147" s="66" t="s">
        <v>101</v>
      </c>
      <c r="B147" s="66" t="s">
        <v>102</v>
      </c>
      <c r="C147" s="66" t="s">
        <v>103</v>
      </c>
      <c r="D147" s="66" t="s">
        <v>104</v>
      </c>
      <c r="E147" s="67" t="s">
        <v>105</v>
      </c>
      <c r="F147" s="66" t="s">
        <v>106</v>
      </c>
    </row>
    <row r="148" spans="1:6" ht="12.75">
      <c r="A148" s="50" t="s">
        <v>107</v>
      </c>
      <c r="B148" s="50"/>
      <c r="C148" s="50"/>
      <c r="D148" s="50"/>
      <c r="E148" s="50"/>
      <c r="F148" s="50"/>
    </row>
    <row r="149" spans="1:6" ht="12.75">
      <c r="A149" s="68">
        <v>1</v>
      </c>
      <c r="B149" s="68" t="s">
        <v>108</v>
      </c>
      <c r="C149" s="69" t="s">
        <v>149</v>
      </c>
      <c r="D149" s="70">
        <v>1985</v>
      </c>
      <c r="E149" s="54">
        <v>0.008240740740740741</v>
      </c>
      <c r="F149" s="71">
        <v>350</v>
      </c>
    </row>
    <row r="150" spans="1:6" ht="12.75">
      <c r="A150" s="68">
        <v>2</v>
      </c>
      <c r="B150" s="68" t="s">
        <v>150</v>
      </c>
      <c r="C150" s="72" t="s">
        <v>151</v>
      </c>
      <c r="D150" s="70">
        <v>1966</v>
      </c>
      <c r="E150" s="54">
        <v>0.009722222222222222</v>
      </c>
      <c r="F150" s="71">
        <f aca="true" t="shared" si="1" ref="F150:F171">F149-2</f>
        <v>348</v>
      </c>
    </row>
    <row r="151" spans="1:6" ht="12.75">
      <c r="A151" s="68">
        <v>3</v>
      </c>
      <c r="B151" s="68" t="s">
        <v>152</v>
      </c>
      <c r="C151" s="72" t="s">
        <v>153</v>
      </c>
      <c r="D151" s="70">
        <v>1981</v>
      </c>
      <c r="E151" s="54">
        <v>0.009907407407407408</v>
      </c>
      <c r="F151" s="71">
        <f t="shared" si="1"/>
        <v>346</v>
      </c>
    </row>
    <row r="152" spans="1:6" ht="12.75">
      <c r="A152" s="68">
        <v>4</v>
      </c>
      <c r="B152" s="68" t="s">
        <v>108</v>
      </c>
      <c r="C152" s="72" t="s">
        <v>154</v>
      </c>
      <c r="D152" s="70">
        <v>1962</v>
      </c>
      <c r="E152" s="54">
        <v>0.010150462962962964</v>
      </c>
      <c r="F152" s="71">
        <f t="shared" si="1"/>
        <v>344</v>
      </c>
    </row>
    <row r="153" spans="1:6" ht="12.75">
      <c r="A153" s="68">
        <v>5</v>
      </c>
      <c r="B153" s="68" t="s">
        <v>108</v>
      </c>
      <c r="C153" s="72" t="s">
        <v>155</v>
      </c>
      <c r="D153" s="70">
        <v>1967</v>
      </c>
      <c r="E153" s="54">
        <v>0.010636574074074074</v>
      </c>
      <c r="F153" s="71">
        <f t="shared" si="1"/>
        <v>342</v>
      </c>
    </row>
    <row r="154" spans="1:6" ht="12.75">
      <c r="A154" s="68">
        <v>6</v>
      </c>
      <c r="B154" s="68" t="s">
        <v>108</v>
      </c>
      <c r="C154" s="72" t="s">
        <v>156</v>
      </c>
      <c r="D154" s="70">
        <v>1974</v>
      </c>
      <c r="E154" s="54">
        <v>0.01064814814814815</v>
      </c>
      <c r="F154" s="71">
        <f t="shared" si="1"/>
        <v>340</v>
      </c>
    </row>
    <row r="155" spans="1:6" ht="12.75">
      <c r="A155" s="68">
        <v>7</v>
      </c>
      <c r="B155" s="68" t="s">
        <v>110</v>
      </c>
      <c r="C155" s="72" t="s">
        <v>157</v>
      </c>
      <c r="D155" s="70">
        <v>1965</v>
      </c>
      <c r="E155" s="54">
        <v>0.010752314814814814</v>
      </c>
      <c r="F155" s="71">
        <f t="shared" si="1"/>
        <v>338</v>
      </c>
    </row>
    <row r="156" spans="1:6" ht="12.75">
      <c r="A156" s="68">
        <v>8</v>
      </c>
      <c r="B156" s="68" t="s">
        <v>125</v>
      </c>
      <c r="C156" s="72" t="s">
        <v>158</v>
      </c>
      <c r="D156" s="70">
        <v>1974</v>
      </c>
      <c r="E156" s="54">
        <v>0.010925925925925927</v>
      </c>
      <c r="F156" s="71">
        <f t="shared" si="1"/>
        <v>336</v>
      </c>
    </row>
    <row r="157" spans="1:6" ht="12.75">
      <c r="A157" s="68">
        <v>9</v>
      </c>
      <c r="B157" s="68" t="s">
        <v>118</v>
      </c>
      <c r="C157" s="72" t="s">
        <v>159</v>
      </c>
      <c r="D157" s="70">
        <v>1971</v>
      </c>
      <c r="E157" s="54">
        <v>0.010949074074074075</v>
      </c>
      <c r="F157" s="71">
        <f t="shared" si="1"/>
        <v>334</v>
      </c>
    </row>
    <row r="158" spans="1:6" ht="12.75">
      <c r="A158" s="68">
        <v>10</v>
      </c>
      <c r="B158" s="68" t="s">
        <v>108</v>
      </c>
      <c r="C158" s="72" t="s">
        <v>160</v>
      </c>
      <c r="D158" s="70">
        <v>1979</v>
      </c>
      <c r="E158" s="54">
        <v>0.011006944444444444</v>
      </c>
      <c r="F158" s="71">
        <f t="shared" si="1"/>
        <v>332</v>
      </c>
    </row>
    <row r="159" spans="1:6" ht="12.75">
      <c r="A159" s="68">
        <v>11</v>
      </c>
      <c r="B159" s="68" t="s">
        <v>108</v>
      </c>
      <c r="C159" s="72" t="s">
        <v>161</v>
      </c>
      <c r="D159" s="70">
        <v>1975</v>
      </c>
      <c r="E159" s="54">
        <v>0.011203703703703704</v>
      </c>
      <c r="F159" s="71">
        <f t="shared" si="1"/>
        <v>330</v>
      </c>
    </row>
    <row r="160" spans="1:6" ht="12.75">
      <c r="A160" s="68">
        <v>12</v>
      </c>
      <c r="B160" s="68" t="s">
        <v>108</v>
      </c>
      <c r="C160" s="72" t="s">
        <v>162</v>
      </c>
      <c r="D160" s="70">
        <v>1955</v>
      </c>
      <c r="E160" s="54">
        <v>0.011226851851851854</v>
      </c>
      <c r="F160" s="71">
        <f t="shared" si="1"/>
        <v>328</v>
      </c>
    </row>
    <row r="161" spans="1:6" ht="12.75">
      <c r="A161" s="68">
        <v>13</v>
      </c>
      <c r="B161" s="68" t="s">
        <v>118</v>
      </c>
      <c r="C161" s="72" t="s">
        <v>163</v>
      </c>
      <c r="D161" s="70">
        <v>1974</v>
      </c>
      <c r="E161" s="54">
        <v>0.011851851851851851</v>
      </c>
      <c r="F161" s="71">
        <f t="shared" si="1"/>
        <v>326</v>
      </c>
    </row>
    <row r="162" spans="1:6" ht="12.75">
      <c r="A162" s="68">
        <v>14</v>
      </c>
      <c r="B162" s="68" t="s">
        <v>118</v>
      </c>
      <c r="C162" s="72" t="s">
        <v>164</v>
      </c>
      <c r="D162" s="70">
        <v>1955</v>
      </c>
      <c r="E162" s="54">
        <v>0.011944444444444445</v>
      </c>
      <c r="F162" s="71">
        <f t="shared" si="1"/>
        <v>324</v>
      </c>
    </row>
    <row r="163" spans="1:6" ht="12.75">
      <c r="A163" s="68">
        <v>15</v>
      </c>
      <c r="B163" s="68" t="s">
        <v>110</v>
      </c>
      <c r="C163" s="72" t="s">
        <v>165</v>
      </c>
      <c r="D163" s="70">
        <v>1976</v>
      </c>
      <c r="E163" s="54">
        <v>0.012048611111111112</v>
      </c>
      <c r="F163" s="71">
        <f t="shared" si="1"/>
        <v>322</v>
      </c>
    </row>
    <row r="164" spans="1:6" ht="12.75">
      <c r="A164" s="68">
        <v>16</v>
      </c>
      <c r="B164" s="68" t="s">
        <v>152</v>
      </c>
      <c r="C164" s="72" t="s">
        <v>166</v>
      </c>
      <c r="D164" s="70">
        <v>1978</v>
      </c>
      <c r="E164" s="54">
        <v>0.012442129629629631</v>
      </c>
      <c r="F164" s="71">
        <f t="shared" si="1"/>
        <v>320</v>
      </c>
    </row>
    <row r="165" spans="1:6" ht="12.75">
      <c r="A165" s="68">
        <v>17</v>
      </c>
      <c r="B165" s="73" t="s">
        <v>112</v>
      </c>
      <c r="C165" s="69" t="s">
        <v>167</v>
      </c>
      <c r="D165" s="74">
        <v>1960</v>
      </c>
      <c r="E165" s="54">
        <v>0.01252314814814815</v>
      </c>
      <c r="F165" s="71">
        <f t="shared" si="1"/>
        <v>318</v>
      </c>
    </row>
    <row r="166" spans="1:6" ht="12.75">
      <c r="A166" s="68">
        <v>18</v>
      </c>
      <c r="B166" s="68" t="s">
        <v>168</v>
      </c>
      <c r="C166" s="72" t="s">
        <v>169</v>
      </c>
      <c r="D166" s="70">
        <v>1976</v>
      </c>
      <c r="E166" s="54">
        <v>0.012569444444444446</v>
      </c>
      <c r="F166" s="71">
        <f t="shared" si="1"/>
        <v>316</v>
      </c>
    </row>
    <row r="167" spans="1:6" ht="12.75">
      <c r="A167" s="68">
        <v>19</v>
      </c>
      <c r="B167" s="68" t="s">
        <v>118</v>
      </c>
      <c r="C167" s="72" t="s">
        <v>170</v>
      </c>
      <c r="D167" s="70">
        <v>1962</v>
      </c>
      <c r="E167" s="54">
        <v>0.013020833333333334</v>
      </c>
      <c r="F167" s="71">
        <f t="shared" si="1"/>
        <v>314</v>
      </c>
    </row>
    <row r="168" spans="1:6" ht="12.75" customHeight="1">
      <c r="A168" s="68">
        <v>20</v>
      </c>
      <c r="B168" s="68" t="s">
        <v>118</v>
      </c>
      <c r="C168" s="72" t="s">
        <v>171</v>
      </c>
      <c r="D168" s="70">
        <v>1962</v>
      </c>
      <c r="E168" s="54">
        <v>0.013182870370370373</v>
      </c>
      <c r="F168" s="71">
        <f t="shared" si="1"/>
        <v>312</v>
      </c>
    </row>
    <row r="169" spans="1:6" ht="12.75">
      <c r="A169" s="68">
        <v>21</v>
      </c>
      <c r="B169" s="68" t="s">
        <v>108</v>
      </c>
      <c r="C169" s="72" t="s">
        <v>172</v>
      </c>
      <c r="D169" s="70">
        <v>1964</v>
      </c>
      <c r="E169" s="54">
        <v>0.013935185185185186</v>
      </c>
      <c r="F169" s="71">
        <f t="shared" si="1"/>
        <v>310</v>
      </c>
    </row>
    <row r="170" spans="1:6" ht="12.75">
      <c r="A170" s="68">
        <v>22</v>
      </c>
      <c r="B170" s="68" t="s">
        <v>108</v>
      </c>
      <c r="C170" s="72" t="s">
        <v>173</v>
      </c>
      <c r="D170" s="70">
        <v>1948</v>
      </c>
      <c r="E170" s="54">
        <v>0.014097222222222221</v>
      </c>
      <c r="F170" s="71">
        <f t="shared" si="1"/>
        <v>308</v>
      </c>
    </row>
    <row r="171" spans="1:6" ht="12.75">
      <c r="A171" s="68">
        <v>23</v>
      </c>
      <c r="B171" s="68" t="s">
        <v>108</v>
      </c>
      <c r="C171" s="72" t="s">
        <v>174</v>
      </c>
      <c r="D171" s="70">
        <v>1948</v>
      </c>
      <c r="E171" s="54">
        <v>0.014699074074074076</v>
      </c>
      <c r="F171" s="71">
        <f t="shared" si="1"/>
        <v>306</v>
      </c>
    </row>
    <row r="172" spans="1:6" s="54" customFormat="1" ht="12.75">
      <c r="A172" s="75"/>
      <c r="B172" s="76"/>
      <c r="C172" s="76"/>
      <c r="D172" s="76"/>
      <c r="E172" s="76"/>
      <c r="F172" s="77"/>
    </row>
    <row r="173" spans="1:6" ht="12.75">
      <c r="A173" s="66" t="s">
        <v>101</v>
      </c>
      <c r="B173" s="66" t="s">
        <v>102</v>
      </c>
      <c r="C173" s="66" t="s">
        <v>103</v>
      </c>
      <c r="D173" s="66" t="s">
        <v>104</v>
      </c>
      <c r="E173" s="78" t="s">
        <v>105</v>
      </c>
      <c r="F173" s="79" t="s">
        <v>106</v>
      </c>
    </row>
    <row r="174" spans="1:6" ht="12.75">
      <c r="A174" s="50" t="s">
        <v>136</v>
      </c>
      <c r="B174" s="50"/>
      <c r="C174" s="50"/>
      <c r="D174" s="50"/>
      <c r="E174" s="50"/>
      <c r="F174" s="50"/>
    </row>
    <row r="175" spans="1:6" ht="12.75">
      <c r="A175" s="68">
        <v>1</v>
      </c>
      <c r="B175" s="68" t="s">
        <v>108</v>
      </c>
      <c r="C175" s="80" t="s">
        <v>175</v>
      </c>
      <c r="D175" s="68">
        <v>1996</v>
      </c>
      <c r="E175" s="54">
        <v>0.0077314814814814815</v>
      </c>
      <c r="F175" s="71">
        <v>350</v>
      </c>
    </row>
    <row r="176" spans="1:6" ht="12.75">
      <c r="A176" s="68">
        <v>2</v>
      </c>
      <c r="B176" s="68" t="s">
        <v>108</v>
      </c>
      <c r="C176" s="80" t="s">
        <v>176</v>
      </c>
      <c r="D176" s="68">
        <v>1964</v>
      </c>
      <c r="E176" s="54">
        <v>0.010243055555555556</v>
      </c>
      <c r="F176" s="71">
        <f aca="true" t="shared" si="2" ref="F176:F178">F175-2</f>
        <v>348</v>
      </c>
    </row>
    <row r="177" spans="1:6" ht="12.75">
      <c r="A177" s="68">
        <v>3</v>
      </c>
      <c r="B177" s="68" t="s">
        <v>108</v>
      </c>
      <c r="C177" s="80" t="s">
        <v>177</v>
      </c>
      <c r="D177" s="68">
        <v>1976</v>
      </c>
      <c r="E177" s="54">
        <v>0.01054398148148148</v>
      </c>
      <c r="F177" s="71">
        <f t="shared" si="2"/>
        <v>346</v>
      </c>
    </row>
    <row r="178" spans="1:6" ht="12.75">
      <c r="A178" s="68">
        <v>4</v>
      </c>
      <c r="B178" s="68" t="s">
        <v>178</v>
      </c>
      <c r="C178" s="80" t="s">
        <v>179</v>
      </c>
      <c r="D178" s="68">
        <v>1967</v>
      </c>
      <c r="E178" s="54">
        <v>0.0115625</v>
      </c>
      <c r="F178" s="71">
        <f t="shared" si="2"/>
        <v>344</v>
      </c>
    </row>
    <row r="179" spans="1:6" s="54" customFormat="1" ht="12.75">
      <c r="A179" s="75"/>
      <c r="B179" s="76"/>
      <c r="C179" s="76"/>
      <c r="D179" s="76"/>
      <c r="E179" s="76"/>
      <c r="F179" s="77"/>
    </row>
    <row r="180" spans="1:6" ht="20.25">
      <c r="A180" s="61" t="s">
        <v>180</v>
      </c>
      <c r="B180" s="61"/>
      <c r="C180" s="61"/>
      <c r="D180" s="61"/>
      <c r="E180" s="61"/>
      <c r="F180" s="61"/>
    </row>
    <row r="183" spans="1:6" ht="20.25">
      <c r="A183" s="44" t="s">
        <v>181</v>
      </c>
      <c r="B183" s="44"/>
      <c r="C183" s="44"/>
      <c r="D183" s="44"/>
      <c r="E183" s="44"/>
      <c r="F183" s="44"/>
    </row>
    <row r="184" spans="1:6" ht="12.75">
      <c r="A184" s="20"/>
      <c r="B184" s="20"/>
      <c r="C184" s="20"/>
      <c r="D184" s="20"/>
      <c r="E184" s="20"/>
      <c r="F184" s="20"/>
    </row>
    <row r="185" spans="1:6" ht="12.75">
      <c r="A185" s="81"/>
      <c r="B185" s="81"/>
      <c r="C185" s="81"/>
      <c r="D185" s="46" t="s">
        <v>97</v>
      </c>
      <c r="E185" s="82">
        <v>140</v>
      </c>
      <c r="F185" s="81"/>
    </row>
    <row r="186" spans="1:6" ht="12.75">
      <c r="A186" s="81"/>
      <c r="B186" s="81"/>
      <c r="C186" s="81"/>
      <c r="D186" s="46" t="s">
        <v>98</v>
      </c>
      <c r="E186" s="82">
        <v>1.5</v>
      </c>
      <c r="F186" s="82"/>
    </row>
    <row r="187" spans="1:6" ht="12.75">
      <c r="A187" s="81"/>
      <c r="B187" s="81"/>
      <c r="C187" s="81"/>
      <c r="D187" s="83" t="s">
        <v>182</v>
      </c>
      <c r="E187" s="82">
        <v>45</v>
      </c>
      <c r="F187" s="81"/>
    </row>
    <row r="188" spans="1:6" ht="12.75">
      <c r="A188" s="20"/>
      <c r="B188" s="20"/>
      <c r="C188" s="20"/>
      <c r="D188" s="20"/>
      <c r="E188" s="20"/>
      <c r="F188" s="20"/>
    </row>
    <row r="189" spans="1:6" ht="12.75">
      <c r="A189" s="84" t="s">
        <v>101</v>
      </c>
      <c r="B189" s="84" t="s">
        <v>102</v>
      </c>
      <c r="C189" s="84" t="s">
        <v>103</v>
      </c>
      <c r="D189" s="84" t="s">
        <v>104</v>
      </c>
      <c r="E189" s="85" t="s">
        <v>105</v>
      </c>
      <c r="F189" s="85" t="s">
        <v>106</v>
      </c>
    </row>
    <row r="190" spans="1:6" ht="12.75">
      <c r="A190" s="86" t="s">
        <v>107</v>
      </c>
      <c r="B190" s="86" t="s">
        <v>137</v>
      </c>
      <c r="C190" s="86" t="s">
        <v>183</v>
      </c>
      <c r="D190" s="86">
        <v>97</v>
      </c>
      <c r="E190" s="86">
        <v>0.004305555555555556</v>
      </c>
      <c r="F190" s="86">
        <v>130</v>
      </c>
    </row>
    <row r="191" spans="1:6" ht="12.75">
      <c r="A191" s="87">
        <v>1</v>
      </c>
      <c r="B191" s="87" t="s">
        <v>108</v>
      </c>
      <c r="C191" s="88" t="s">
        <v>184</v>
      </c>
      <c r="D191" s="87">
        <v>1971</v>
      </c>
      <c r="E191" s="54">
        <v>0.004942129629629629</v>
      </c>
      <c r="F191" s="89">
        <v>140</v>
      </c>
    </row>
    <row r="192" spans="1:6" ht="12.75">
      <c r="A192" s="87">
        <v>2</v>
      </c>
      <c r="B192" s="87" t="s">
        <v>143</v>
      </c>
      <c r="C192" s="88" t="s">
        <v>185</v>
      </c>
      <c r="D192" s="87">
        <v>1976</v>
      </c>
      <c r="E192" s="54">
        <v>0.005567129629629631</v>
      </c>
      <c r="F192" s="89">
        <f aca="true" t="shared" si="3" ref="F192:F220">F191-1.5</f>
        <v>138.5</v>
      </c>
    </row>
    <row r="193" spans="1:6" ht="12.75">
      <c r="A193" s="87">
        <v>3</v>
      </c>
      <c r="B193" s="87" t="s">
        <v>186</v>
      </c>
      <c r="C193" s="90" t="s">
        <v>187</v>
      </c>
      <c r="D193" s="87">
        <v>1982</v>
      </c>
      <c r="E193" s="54">
        <v>0.00625</v>
      </c>
      <c r="F193" s="89">
        <f t="shared" si="3"/>
        <v>137</v>
      </c>
    </row>
    <row r="194" spans="1:6" ht="12.75">
      <c r="A194" s="87">
        <v>4</v>
      </c>
      <c r="B194" s="87" t="s">
        <v>108</v>
      </c>
      <c r="C194" s="90" t="s">
        <v>188</v>
      </c>
      <c r="D194" s="87">
        <v>1977</v>
      </c>
      <c r="E194" s="54">
        <v>0.006458333333333333</v>
      </c>
      <c r="F194" s="89">
        <f t="shared" si="3"/>
        <v>135.5</v>
      </c>
    </row>
    <row r="195" spans="1:6" ht="12.75">
      <c r="A195" s="87">
        <v>5</v>
      </c>
      <c r="B195" s="87" t="s">
        <v>186</v>
      </c>
      <c r="C195" s="90" t="s">
        <v>189</v>
      </c>
      <c r="D195" s="87">
        <v>1979</v>
      </c>
      <c r="E195" s="54">
        <v>0.006631944444444445</v>
      </c>
      <c r="F195" s="89">
        <f t="shared" si="3"/>
        <v>134</v>
      </c>
    </row>
    <row r="196" spans="1:6" ht="12.75">
      <c r="A196" s="87">
        <v>6</v>
      </c>
      <c r="B196" s="87" t="s">
        <v>108</v>
      </c>
      <c r="C196" s="88" t="s">
        <v>190</v>
      </c>
      <c r="D196" s="87">
        <v>1979</v>
      </c>
      <c r="E196" s="54">
        <v>0.006851851851851852</v>
      </c>
      <c r="F196" s="89">
        <f t="shared" si="3"/>
        <v>132.5</v>
      </c>
    </row>
    <row r="197" spans="1:6" ht="12.75">
      <c r="A197" s="87">
        <v>7</v>
      </c>
      <c r="B197" s="87" t="s">
        <v>108</v>
      </c>
      <c r="C197" s="88" t="s">
        <v>191</v>
      </c>
      <c r="D197" s="87">
        <v>1981</v>
      </c>
      <c r="E197" s="54">
        <v>0.007013888888888889</v>
      </c>
      <c r="F197" s="89">
        <f t="shared" si="3"/>
        <v>131</v>
      </c>
    </row>
    <row r="198" spans="1:6" ht="12.75">
      <c r="A198" s="87">
        <v>8</v>
      </c>
      <c r="B198" s="87" t="s">
        <v>125</v>
      </c>
      <c r="C198" s="88" t="s">
        <v>192</v>
      </c>
      <c r="D198" s="87">
        <v>1965</v>
      </c>
      <c r="E198" s="54">
        <v>0.007233796296296296</v>
      </c>
      <c r="F198" s="89">
        <f t="shared" si="3"/>
        <v>129.5</v>
      </c>
    </row>
    <row r="199" spans="1:6" ht="12.75">
      <c r="A199" s="87">
        <v>9</v>
      </c>
      <c r="B199" s="87" t="s">
        <v>143</v>
      </c>
      <c r="C199" s="88" t="s">
        <v>193</v>
      </c>
      <c r="D199" s="87">
        <v>1962</v>
      </c>
      <c r="E199" s="54">
        <v>0.007372685185185184</v>
      </c>
      <c r="F199" s="89">
        <f t="shared" si="3"/>
        <v>128</v>
      </c>
    </row>
    <row r="200" spans="1:6" ht="12.75">
      <c r="A200" s="87">
        <v>10</v>
      </c>
      <c r="B200" s="87" t="s">
        <v>112</v>
      </c>
      <c r="C200" s="88" t="s">
        <v>194</v>
      </c>
      <c r="D200" s="87">
        <v>1972</v>
      </c>
      <c r="E200" s="54">
        <v>0.007546296296296297</v>
      </c>
      <c r="F200" s="89">
        <f t="shared" si="3"/>
        <v>126.5</v>
      </c>
    </row>
    <row r="201" spans="1:6" ht="12.75">
      <c r="A201" s="87">
        <v>11</v>
      </c>
      <c r="B201" s="87" t="s">
        <v>108</v>
      </c>
      <c r="C201" s="88" t="s">
        <v>195</v>
      </c>
      <c r="D201" s="87">
        <v>1977</v>
      </c>
      <c r="E201" s="54">
        <v>0.007627314814814815</v>
      </c>
      <c r="F201" s="89">
        <f t="shared" si="3"/>
        <v>125</v>
      </c>
    </row>
    <row r="202" spans="1:6" ht="12.75">
      <c r="A202" s="87">
        <v>12</v>
      </c>
      <c r="B202" s="87" t="s">
        <v>108</v>
      </c>
      <c r="C202" s="88" t="s">
        <v>196</v>
      </c>
      <c r="D202" s="87">
        <v>1967</v>
      </c>
      <c r="E202" s="54">
        <v>0.007719907407407407</v>
      </c>
      <c r="F202" s="89">
        <f t="shared" si="3"/>
        <v>123.5</v>
      </c>
    </row>
    <row r="203" spans="1:6" ht="12.75">
      <c r="A203" s="87">
        <v>13</v>
      </c>
      <c r="B203" s="87" t="s">
        <v>197</v>
      </c>
      <c r="C203" s="88" t="s">
        <v>198</v>
      </c>
      <c r="D203" s="87">
        <v>1974</v>
      </c>
      <c r="E203" s="54">
        <v>0.0078125</v>
      </c>
      <c r="F203" s="89">
        <f t="shared" si="3"/>
        <v>122</v>
      </c>
    </row>
    <row r="204" spans="1:6" ht="12.75">
      <c r="A204" s="87">
        <v>14</v>
      </c>
      <c r="B204" s="87" t="s">
        <v>108</v>
      </c>
      <c r="C204" s="88" t="s">
        <v>199</v>
      </c>
      <c r="D204" s="87">
        <v>1957</v>
      </c>
      <c r="E204" s="54">
        <v>0.007824074074074074</v>
      </c>
      <c r="F204" s="89">
        <f t="shared" si="3"/>
        <v>120.5</v>
      </c>
    </row>
    <row r="205" spans="1:6" ht="12.75">
      <c r="A205" s="87">
        <v>15</v>
      </c>
      <c r="B205" s="87" t="s">
        <v>200</v>
      </c>
      <c r="C205" s="88" t="s">
        <v>201</v>
      </c>
      <c r="D205" s="87">
        <v>1958</v>
      </c>
      <c r="E205" s="54">
        <v>0.007893518518518518</v>
      </c>
      <c r="F205" s="89">
        <f t="shared" si="3"/>
        <v>119</v>
      </c>
    </row>
    <row r="206" spans="1:6" ht="12.75">
      <c r="A206" s="87">
        <v>16</v>
      </c>
      <c r="B206" s="87" t="s">
        <v>112</v>
      </c>
      <c r="C206" s="88" t="s">
        <v>202</v>
      </c>
      <c r="D206" s="87">
        <v>1958</v>
      </c>
      <c r="E206" s="54">
        <v>0.007962962962962963</v>
      </c>
      <c r="F206" s="89">
        <f t="shared" si="3"/>
        <v>117.5</v>
      </c>
    </row>
    <row r="207" spans="1:6" ht="12.75">
      <c r="A207" s="87">
        <v>17</v>
      </c>
      <c r="B207" s="87" t="s">
        <v>186</v>
      </c>
      <c r="C207" s="88" t="s">
        <v>203</v>
      </c>
      <c r="D207" s="87">
        <v>1958</v>
      </c>
      <c r="E207" s="54">
        <v>0.008125</v>
      </c>
      <c r="F207" s="89">
        <f t="shared" si="3"/>
        <v>116</v>
      </c>
    </row>
    <row r="208" spans="1:6" ht="12.75">
      <c r="A208" s="87">
        <v>18</v>
      </c>
      <c r="B208" s="87" t="s">
        <v>125</v>
      </c>
      <c r="C208" s="88" t="s">
        <v>204</v>
      </c>
      <c r="D208" s="87">
        <v>1964</v>
      </c>
      <c r="E208" s="54">
        <v>0.008194444444444445</v>
      </c>
      <c r="F208" s="89">
        <f t="shared" si="3"/>
        <v>114.5</v>
      </c>
    </row>
    <row r="209" spans="1:6" ht="12.75">
      <c r="A209" s="87">
        <v>19</v>
      </c>
      <c r="B209" s="87" t="s">
        <v>112</v>
      </c>
      <c r="C209" s="88" t="s">
        <v>205</v>
      </c>
      <c r="D209" s="87">
        <v>1954</v>
      </c>
      <c r="E209" s="54">
        <v>0.008553240740740743</v>
      </c>
      <c r="F209" s="89">
        <f t="shared" si="3"/>
        <v>113</v>
      </c>
    </row>
    <row r="210" spans="1:6" ht="12.75">
      <c r="A210" s="87">
        <v>20</v>
      </c>
      <c r="B210" s="87" t="s">
        <v>118</v>
      </c>
      <c r="C210" s="88" t="s">
        <v>206</v>
      </c>
      <c r="D210" s="87">
        <v>1971</v>
      </c>
      <c r="E210" s="54">
        <v>0.00857638888888889</v>
      </c>
      <c r="F210" s="89">
        <f t="shared" si="3"/>
        <v>111.5</v>
      </c>
    </row>
    <row r="211" spans="1:6" ht="12.75">
      <c r="A211" s="87">
        <v>21</v>
      </c>
      <c r="B211" s="87" t="s">
        <v>112</v>
      </c>
      <c r="C211" s="88" t="s">
        <v>207</v>
      </c>
      <c r="D211" s="87">
        <v>1981</v>
      </c>
      <c r="E211" s="54">
        <v>0.008622685185185183</v>
      </c>
      <c r="F211" s="89">
        <f t="shared" si="3"/>
        <v>110</v>
      </c>
    </row>
    <row r="212" spans="1:6" ht="12.75">
      <c r="A212" s="87">
        <v>22</v>
      </c>
      <c r="B212" s="87" t="s">
        <v>152</v>
      </c>
      <c r="C212" s="88" t="s">
        <v>208</v>
      </c>
      <c r="D212" s="87">
        <v>1965</v>
      </c>
      <c r="E212" s="54">
        <v>0.008668981481481482</v>
      </c>
      <c r="F212" s="89">
        <f t="shared" si="3"/>
        <v>108.5</v>
      </c>
    </row>
    <row r="213" spans="1:6" ht="12.75">
      <c r="A213" s="87">
        <v>23</v>
      </c>
      <c r="B213" s="87" t="s">
        <v>186</v>
      </c>
      <c r="C213" s="88" t="s">
        <v>209</v>
      </c>
      <c r="D213" s="87">
        <v>1978</v>
      </c>
      <c r="E213" s="54">
        <v>0.008738425925925924</v>
      </c>
      <c r="F213" s="89">
        <f t="shared" si="3"/>
        <v>107</v>
      </c>
    </row>
    <row r="214" spans="1:6" ht="12.75">
      <c r="A214" s="87">
        <v>24</v>
      </c>
      <c r="B214" s="87" t="s">
        <v>186</v>
      </c>
      <c r="C214" s="88" t="s">
        <v>210</v>
      </c>
      <c r="D214" s="87">
        <v>1952</v>
      </c>
      <c r="E214" s="54">
        <v>0.00903935185185185</v>
      </c>
      <c r="F214" s="89">
        <f t="shared" si="3"/>
        <v>105.5</v>
      </c>
    </row>
    <row r="215" spans="1:6" ht="12.75">
      <c r="A215" s="87">
        <v>25</v>
      </c>
      <c r="B215" s="87" t="s">
        <v>168</v>
      </c>
      <c r="C215" s="88" t="s">
        <v>211</v>
      </c>
      <c r="D215" s="87">
        <v>1943</v>
      </c>
      <c r="E215" s="54">
        <v>0.009050925925925928</v>
      </c>
      <c r="F215" s="89">
        <f t="shared" si="3"/>
        <v>104</v>
      </c>
    </row>
    <row r="216" spans="1:6" ht="12.75">
      <c r="A216" s="87">
        <v>26</v>
      </c>
      <c r="B216" s="87" t="s">
        <v>118</v>
      </c>
      <c r="C216" s="88" t="s">
        <v>212</v>
      </c>
      <c r="D216" s="87">
        <v>1953</v>
      </c>
      <c r="E216" s="54">
        <v>0.0090625</v>
      </c>
      <c r="F216" s="89">
        <f t="shared" si="3"/>
        <v>102.5</v>
      </c>
    </row>
    <row r="217" spans="1:6" ht="12.75">
      <c r="A217" s="87">
        <v>27</v>
      </c>
      <c r="B217" s="87" t="s">
        <v>125</v>
      </c>
      <c r="C217" s="88" t="s">
        <v>213</v>
      </c>
      <c r="D217" s="87">
        <v>1969</v>
      </c>
      <c r="E217" s="54">
        <v>0.009525462962962965</v>
      </c>
      <c r="F217" s="89">
        <f t="shared" si="3"/>
        <v>101</v>
      </c>
    </row>
    <row r="218" spans="1:6" ht="12.75">
      <c r="A218" s="87">
        <v>28</v>
      </c>
      <c r="B218" s="87" t="s">
        <v>168</v>
      </c>
      <c r="C218" s="88" t="s">
        <v>214</v>
      </c>
      <c r="D218" s="87">
        <v>1970</v>
      </c>
      <c r="E218" s="54">
        <v>0.010115740740740741</v>
      </c>
      <c r="F218" s="89">
        <f t="shared" si="3"/>
        <v>99.5</v>
      </c>
    </row>
    <row r="219" spans="1:6" ht="12.75">
      <c r="A219" s="87">
        <v>29</v>
      </c>
      <c r="B219" s="87" t="s">
        <v>118</v>
      </c>
      <c r="C219" s="88" t="s">
        <v>215</v>
      </c>
      <c r="D219" s="87">
        <v>1960</v>
      </c>
      <c r="E219" s="54">
        <v>0.010601851851851852</v>
      </c>
      <c r="F219" s="89">
        <f t="shared" si="3"/>
        <v>98</v>
      </c>
    </row>
    <row r="220" spans="1:6" ht="12.75">
      <c r="A220" s="87">
        <v>30</v>
      </c>
      <c r="B220" s="87" t="s">
        <v>125</v>
      </c>
      <c r="C220" s="88" t="s">
        <v>216</v>
      </c>
      <c r="D220" s="87">
        <v>1962</v>
      </c>
      <c r="E220" s="54">
        <v>0.010706018518518517</v>
      </c>
      <c r="F220" s="89">
        <f t="shared" si="3"/>
        <v>96.5</v>
      </c>
    </row>
    <row r="221" spans="1:6" ht="12.75">
      <c r="A221" s="87">
        <v>31</v>
      </c>
      <c r="B221" s="87" t="s">
        <v>108</v>
      </c>
      <c r="C221" s="88" t="s">
        <v>217</v>
      </c>
      <c r="D221" s="87">
        <v>1984</v>
      </c>
      <c r="E221" s="54" t="s">
        <v>133</v>
      </c>
      <c r="F221" s="89" t="s">
        <v>135</v>
      </c>
    </row>
    <row r="222" spans="1:6" ht="12.75">
      <c r="A222" s="87">
        <v>32</v>
      </c>
      <c r="B222" s="87" t="s">
        <v>218</v>
      </c>
      <c r="C222" s="88" t="s">
        <v>219</v>
      </c>
      <c r="D222" s="87">
        <v>1985</v>
      </c>
      <c r="E222" s="54" t="s">
        <v>220</v>
      </c>
      <c r="F222" s="89" t="s">
        <v>135</v>
      </c>
    </row>
    <row r="223" spans="1:6" ht="12.75">
      <c r="A223" s="87"/>
      <c r="B223" s="87"/>
      <c r="C223" s="87"/>
      <c r="D223" s="87"/>
      <c r="E223" s="91"/>
      <c r="F223" s="89"/>
    </row>
    <row r="224" spans="1:6" ht="12.75">
      <c r="A224" s="84" t="s">
        <v>101</v>
      </c>
      <c r="B224" s="84" t="s">
        <v>102</v>
      </c>
      <c r="C224" s="84" t="s">
        <v>103</v>
      </c>
      <c r="D224" s="84" t="s">
        <v>104</v>
      </c>
      <c r="E224" s="85" t="s">
        <v>105</v>
      </c>
      <c r="F224" s="85" t="s">
        <v>106</v>
      </c>
    </row>
    <row r="225" spans="1:6" ht="12.75">
      <c r="A225" s="86" t="s">
        <v>136</v>
      </c>
      <c r="B225" s="86"/>
      <c r="C225" s="86"/>
      <c r="D225" s="86"/>
      <c r="E225" s="86"/>
      <c r="F225" s="86"/>
    </row>
    <row r="226" spans="1:6" ht="12.75">
      <c r="A226" s="87">
        <v>1</v>
      </c>
      <c r="B226" s="87" t="s">
        <v>83</v>
      </c>
      <c r="C226" s="88" t="s">
        <v>221</v>
      </c>
      <c r="D226" s="87">
        <v>2003</v>
      </c>
      <c r="E226" s="54">
        <v>0.0049884259259259265</v>
      </c>
      <c r="F226" s="89">
        <v>140</v>
      </c>
    </row>
    <row r="227" spans="1:6" ht="12.75">
      <c r="A227" s="87">
        <v>2</v>
      </c>
      <c r="B227" s="87" t="s">
        <v>108</v>
      </c>
      <c r="C227" s="88" t="s">
        <v>222</v>
      </c>
      <c r="D227" s="87">
        <v>1992</v>
      </c>
      <c r="E227" s="54">
        <v>0.005509259259259259</v>
      </c>
      <c r="F227" s="89">
        <f aca="true" t="shared" si="4" ref="F227:F237">F226-1.5</f>
        <v>138.5</v>
      </c>
    </row>
    <row r="228" spans="1:6" ht="12.75">
      <c r="A228" s="87">
        <v>3</v>
      </c>
      <c r="B228" s="87" t="s">
        <v>152</v>
      </c>
      <c r="C228" s="90" t="s">
        <v>223</v>
      </c>
      <c r="D228" s="87">
        <v>2002</v>
      </c>
      <c r="E228" s="54">
        <v>0.006400462962962963</v>
      </c>
      <c r="F228" s="89">
        <f t="shared" si="4"/>
        <v>137</v>
      </c>
    </row>
    <row r="229" spans="1:6" ht="12.75">
      <c r="A229" s="87">
        <v>4</v>
      </c>
      <c r="B229" s="87" t="s">
        <v>108</v>
      </c>
      <c r="C229" s="90" t="s">
        <v>224</v>
      </c>
      <c r="D229" s="87">
        <v>1974</v>
      </c>
      <c r="E229" s="54">
        <v>0.00662037037037037</v>
      </c>
      <c r="F229" s="89">
        <f t="shared" si="4"/>
        <v>135.5</v>
      </c>
    </row>
    <row r="230" spans="1:6" ht="12.75">
      <c r="A230" s="87">
        <v>5</v>
      </c>
      <c r="B230" s="87" t="s">
        <v>110</v>
      </c>
      <c r="C230" s="90" t="s">
        <v>225</v>
      </c>
      <c r="D230" s="87">
        <v>1957</v>
      </c>
      <c r="E230" s="54">
        <v>0.0069097222222222225</v>
      </c>
      <c r="F230" s="89">
        <f t="shared" si="4"/>
        <v>134</v>
      </c>
    </row>
    <row r="231" spans="1:6" ht="12.75">
      <c r="A231" s="87">
        <v>6</v>
      </c>
      <c r="B231" s="87" t="s">
        <v>110</v>
      </c>
      <c r="C231" s="90" t="s">
        <v>226</v>
      </c>
      <c r="D231" s="87">
        <v>1958</v>
      </c>
      <c r="E231" s="54">
        <v>0.0076157407407407415</v>
      </c>
      <c r="F231" s="89">
        <f t="shared" si="4"/>
        <v>132.5</v>
      </c>
    </row>
    <row r="232" spans="1:6" ht="12.75">
      <c r="A232" s="87">
        <v>7</v>
      </c>
      <c r="B232" s="87" t="s">
        <v>112</v>
      </c>
      <c r="C232" s="90" t="s">
        <v>227</v>
      </c>
      <c r="D232" s="87">
        <v>1964</v>
      </c>
      <c r="E232" s="54">
        <v>0.00829861111111111</v>
      </c>
      <c r="F232" s="89">
        <f t="shared" si="4"/>
        <v>131</v>
      </c>
    </row>
    <row r="233" spans="1:6" ht="12.75">
      <c r="A233" s="87">
        <v>8</v>
      </c>
      <c r="B233" s="87" t="s">
        <v>125</v>
      </c>
      <c r="C233" s="90" t="s">
        <v>228</v>
      </c>
      <c r="D233" s="87">
        <v>1961</v>
      </c>
      <c r="E233" s="54">
        <v>0.00837962962962963</v>
      </c>
      <c r="F233" s="89">
        <f t="shared" si="4"/>
        <v>129.5</v>
      </c>
    </row>
    <row r="234" spans="1:6" ht="12.75">
      <c r="A234" s="87">
        <v>9</v>
      </c>
      <c r="B234" s="87" t="s">
        <v>186</v>
      </c>
      <c r="C234" s="88" t="s">
        <v>229</v>
      </c>
      <c r="D234" s="87">
        <v>1977</v>
      </c>
      <c r="E234" s="54">
        <v>0.008483796296296295</v>
      </c>
      <c r="F234" s="89">
        <f t="shared" si="4"/>
        <v>128</v>
      </c>
    </row>
    <row r="235" spans="1:6" ht="12.75">
      <c r="A235" s="87">
        <v>10</v>
      </c>
      <c r="B235" s="87" t="s">
        <v>108</v>
      </c>
      <c r="C235" s="88" t="s">
        <v>230</v>
      </c>
      <c r="D235" s="87">
        <v>1966</v>
      </c>
      <c r="E235" s="54">
        <v>0.00935185185185185</v>
      </c>
      <c r="F235" s="89">
        <f t="shared" si="4"/>
        <v>126.5</v>
      </c>
    </row>
    <row r="236" spans="1:6" ht="12.75">
      <c r="A236" s="87">
        <v>11</v>
      </c>
      <c r="B236" s="87" t="s">
        <v>108</v>
      </c>
      <c r="C236" s="88" t="s">
        <v>231</v>
      </c>
      <c r="D236" s="87">
        <v>1958</v>
      </c>
      <c r="E236" s="54">
        <v>0.009421296296296296</v>
      </c>
      <c r="F236" s="89">
        <f t="shared" si="4"/>
        <v>125</v>
      </c>
    </row>
    <row r="237" spans="1:6" ht="12.75">
      <c r="A237" s="87">
        <v>12</v>
      </c>
      <c r="B237" s="87" t="s">
        <v>125</v>
      </c>
      <c r="C237" s="88" t="s">
        <v>232</v>
      </c>
      <c r="D237" s="87">
        <v>1970</v>
      </c>
      <c r="E237" s="54">
        <v>0.010601851851851854</v>
      </c>
      <c r="F237" s="89">
        <f t="shared" si="4"/>
        <v>123.5</v>
      </c>
    </row>
    <row r="238" spans="1:6" ht="12.75">
      <c r="A238" s="87">
        <v>13</v>
      </c>
      <c r="B238" s="87" t="s">
        <v>112</v>
      </c>
      <c r="C238" s="88" t="s">
        <v>233</v>
      </c>
      <c r="D238" s="87">
        <v>1970</v>
      </c>
      <c r="E238" s="54" t="s">
        <v>220</v>
      </c>
      <c r="F238" s="89" t="s">
        <v>135</v>
      </c>
    </row>
    <row r="239" spans="1:6" ht="12.75">
      <c r="A239" s="87"/>
      <c r="B239" s="87"/>
      <c r="C239" s="87"/>
      <c r="D239" s="87"/>
      <c r="E239" s="91"/>
      <c r="F239" s="89"/>
    </row>
    <row r="240" spans="1:6" ht="20.25">
      <c r="A240" s="44" t="s">
        <v>234</v>
      </c>
      <c r="B240" s="44"/>
      <c r="C240" s="44"/>
      <c r="D240" s="44"/>
      <c r="E240" s="44"/>
      <c r="F240" s="44"/>
    </row>
    <row r="243" spans="1:6" ht="20.25">
      <c r="A243" s="61" t="s">
        <v>235</v>
      </c>
      <c r="B243" s="61"/>
      <c r="C243" s="61"/>
      <c r="D243" s="61"/>
      <c r="E243" s="61"/>
      <c r="F243" s="61"/>
    </row>
    <row r="244" spans="1:6" ht="12.75">
      <c r="A244" s="62"/>
      <c r="B244" s="62"/>
      <c r="C244" s="62"/>
      <c r="D244" s="62"/>
      <c r="E244" s="62"/>
      <c r="F244" s="62"/>
    </row>
    <row r="245" spans="1:6" ht="12.75">
      <c r="A245" s="62"/>
      <c r="B245" s="62"/>
      <c r="C245" s="62"/>
      <c r="D245" s="63" t="s">
        <v>236</v>
      </c>
      <c r="E245" s="62">
        <v>12</v>
      </c>
      <c r="F245" s="64"/>
    </row>
    <row r="246" spans="1:6" ht="12.75">
      <c r="A246" s="62"/>
      <c r="B246" s="62"/>
      <c r="C246" s="62"/>
      <c r="D246" s="63" t="s">
        <v>237</v>
      </c>
      <c r="E246" s="64">
        <v>65</v>
      </c>
      <c r="F246" s="64"/>
    </row>
    <row r="247" spans="1:6" ht="12.75">
      <c r="A247" s="62"/>
      <c r="B247" s="62"/>
      <c r="C247" s="62"/>
      <c r="D247" s="62"/>
      <c r="E247" s="62"/>
      <c r="F247" s="62"/>
    </row>
    <row r="248" spans="1:6" ht="12.75">
      <c r="A248" s="66" t="s">
        <v>101</v>
      </c>
      <c r="B248" s="66" t="s">
        <v>102</v>
      </c>
      <c r="C248" s="66" t="s">
        <v>103</v>
      </c>
      <c r="D248" s="66" t="s">
        <v>104</v>
      </c>
      <c r="E248" s="86" t="s">
        <v>105</v>
      </c>
      <c r="F248" s="86" t="s">
        <v>106</v>
      </c>
    </row>
    <row r="249" spans="1:6" ht="12.75">
      <c r="A249" s="73" t="s">
        <v>135</v>
      </c>
      <c r="B249" s="72" t="s">
        <v>143</v>
      </c>
      <c r="C249" s="72" t="s">
        <v>238</v>
      </c>
      <c r="D249" s="68">
        <v>1968</v>
      </c>
      <c r="E249" s="73" t="s">
        <v>135</v>
      </c>
      <c r="F249" s="73">
        <v>12</v>
      </c>
    </row>
    <row r="250" spans="1:6" ht="12.75">
      <c r="A250" s="73" t="s">
        <v>135</v>
      </c>
      <c r="B250" s="72" t="s">
        <v>108</v>
      </c>
      <c r="C250" s="72" t="s">
        <v>239</v>
      </c>
      <c r="D250" s="68">
        <v>1985</v>
      </c>
      <c r="E250" s="73" t="s">
        <v>135</v>
      </c>
      <c r="F250" s="73">
        <v>12</v>
      </c>
    </row>
    <row r="251" spans="1:6" ht="12.75">
      <c r="A251" s="73" t="s">
        <v>135</v>
      </c>
      <c r="B251" s="72" t="s">
        <v>110</v>
      </c>
      <c r="C251" s="72" t="s">
        <v>240</v>
      </c>
      <c r="D251" s="68">
        <v>1969</v>
      </c>
      <c r="E251" s="73" t="s">
        <v>135</v>
      </c>
      <c r="F251" s="73">
        <v>12</v>
      </c>
    </row>
    <row r="252" spans="1:6" ht="12.75">
      <c r="A252" s="73" t="s">
        <v>135</v>
      </c>
      <c r="B252" s="72" t="s">
        <v>108</v>
      </c>
      <c r="C252" s="72" t="s">
        <v>241</v>
      </c>
      <c r="D252" s="68">
        <v>1964</v>
      </c>
      <c r="E252" s="73" t="s">
        <v>135</v>
      </c>
      <c r="F252" s="73">
        <v>12</v>
      </c>
    </row>
    <row r="253" spans="1:6" ht="12.75">
      <c r="A253" s="73" t="s">
        <v>135</v>
      </c>
      <c r="B253" s="72" t="s">
        <v>108</v>
      </c>
      <c r="C253" s="72" t="s">
        <v>242</v>
      </c>
      <c r="D253" s="68">
        <v>1950</v>
      </c>
      <c r="E253" s="73" t="s">
        <v>135</v>
      </c>
      <c r="F253" s="73">
        <v>12</v>
      </c>
    </row>
    <row r="254" spans="1:6" ht="12.75">
      <c r="A254" s="73" t="s">
        <v>135</v>
      </c>
      <c r="B254" s="72" t="s">
        <v>186</v>
      </c>
      <c r="C254" s="72" t="s">
        <v>243</v>
      </c>
      <c r="D254" s="68">
        <v>1964</v>
      </c>
      <c r="E254" s="73" t="s">
        <v>135</v>
      </c>
      <c r="F254" s="73">
        <v>12</v>
      </c>
    </row>
    <row r="255" spans="1:6" ht="12.75">
      <c r="A255" s="73" t="s">
        <v>135</v>
      </c>
      <c r="B255" s="72" t="s">
        <v>108</v>
      </c>
      <c r="C255" s="69" t="s">
        <v>244</v>
      </c>
      <c r="D255" s="73">
        <v>1949</v>
      </c>
      <c r="E255" s="73" t="s">
        <v>135</v>
      </c>
      <c r="F255" s="73">
        <v>12</v>
      </c>
    </row>
    <row r="256" spans="1:6" ht="12.75">
      <c r="A256" s="73" t="s">
        <v>135</v>
      </c>
      <c r="B256" s="72" t="s">
        <v>108</v>
      </c>
      <c r="C256" s="72" t="s">
        <v>245</v>
      </c>
      <c r="D256" s="68">
        <v>1987</v>
      </c>
      <c r="E256" s="73" t="s">
        <v>135</v>
      </c>
      <c r="F256" s="73">
        <v>12</v>
      </c>
    </row>
    <row r="257" spans="1:6" ht="12.75">
      <c r="A257" s="73" t="s">
        <v>135</v>
      </c>
      <c r="B257" s="72" t="s">
        <v>110</v>
      </c>
      <c r="C257" s="72" t="s">
        <v>246</v>
      </c>
      <c r="D257" s="68">
        <v>1947</v>
      </c>
      <c r="E257" s="73" t="s">
        <v>135</v>
      </c>
      <c r="F257" s="73">
        <v>12</v>
      </c>
    </row>
    <row r="258" spans="1:6" ht="12.75">
      <c r="A258" s="73" t="s">
        <v>135</v>
      </c>
      <c r="B258" s="72" t="s">
        <v>108</v>
      </c>
      <c r="C258" s="72" t="s">
        <v>247</v>
      </c>
      <c r="D258" s="68">
        <v>1972</v>
      </c>
      <c r="E258" s="73" t="s">
        <v>135</v>
      </c>
      <c r="F258" s="73">
        <v>12</v>
      </c>
    </row>
    <row r="259" spans="1:6" ht="12.75">
      <c r="A259" s="73" t="s">
        <v>135</v>
      </c>
      <c r="B259" s="72" t="s">
        <v>112</v>
      </c>
      <c r="C259" s="72" t="s">
        <v>248</v>
      </c>
      <c r="D259" s="68">
        <v>1962</v>
      </c>
      <c r="E259" s="73" t="s">
        <v>135</v>
      </c>
      <c r="F259" s="73">
        <v>12</v>
      </c>
    </row>
    <row r="260" spans="1:6" ht="12.75">
      <c r="A260" s="73" t="s">
        <v>135</v>
      </c>
      <c r="B260" s="72" t="s">
        <v>143</v>
      </c>
      <c r="C260" s="72" t="s">
        <v>249</v>
      </c>
      <c r="D260" s="68">
        <v>1979</v>
      </c>
      <c r="E260" s="73" t="s">
        <v>135</v>
      </c>
      <c r="F260" s="73">
        <v>12</v>
      </c>
    </row>
    <row r="261" spans="1:6" ht="12.75">
      <c r="A261" s="73" t="s">
        <v>135</v>
      </c>
      <c r="B261" s="72" t="s">
        <v>143</v>
      </c>
      <c r="C261" s="72" t="s">
        <v>250</v>
      </c>
      <c r="D261" s="68">
        <v>1990</v>
      </c>
      <c r="E261" s="73" t="s">
        <v>135</v>
      </c>
      <c r="F261" s="73">
        <v>12</v>
      </c>
    </row>
    <row r="262" spans="1:6" ht="12.75">
      <c r="A262" s="73" t="s">
        <v>135</v>
      </c>
      <c r="B262" s="72" t="s">
        <v>110</v>
      </c>
      <c r="C262" s="72" t="s">
        <v>251</v>
      </c>
      <c r="D262" s="68">
        <v>1991</v>
      </c>
      <c r="E262" s="73" t="s">
        <v>135</v>
      </c>
      <c r="F262" s="73">
        <v>12</v>
      </c>
    </row>
    <row r="263" spans="1:6" ht="12.75">
      <c r="A263" s="73" t="s">
        <v>135</v>
      </c>
      <c r="B263" s="72" t="s">
        <v>108</v>
      </c>
      <c r="C263" s="72" t="s">
        <v>252</v>
      </c>
      <c r="D263" s="68">
        <v>1975</v>
      </c>
      <c r="E263" s="73" t="s">
        <v>135</v>
      </c>
      <c r="F263" s="73">
        <v>12</v>
      </c>
    </row>
    <row r="264" spans="1:6" ht="12.75">
      <c r="A264" s="73" t="s">
        <v>135</v>
      </c>
      <c r="B264" s="72" t="s">
        <v>186</v>
      </c>
      <c r="C264" s="72" t="s">
        <v>253</v>
      </c>
      <c r="D264" s="68">
        <v>1961</v>
      </c>
      <c r="E264" s="73" t="s">
        <v>135</v>
      </c>
      <c r="F264" s="73">
        <v>12</v>
      </c>
    </row>
    <row r="265" spans="1:6" ht="12.75">
      <c r="A265" s="73" t="s">
        <v>135</v>
      </c>
      <c r="B265" s="72" t="s">
        <v>118</v>
      </c>
      <c r="C265" s="72" t="s">
        <v>254</v>
      </c>
      <c r="D265" s="68">
        <v>1978</v>
      </c>
      <c r="E265" s="73" t="s">
        <v>135</v>
      </c>
      <c r="F265" s="73">
        <v>12</v>
      </c>
    </row>
    <row r="266" spans="1:6" ht="12.75">
      <c r="A266" s="73" t="s">
        <v>135</v>
      </c>
      <c r="B266" s="72" t="s">
        <v>108</v>
      </c>
      <c r="C266" s="72" t="s">
        <v>255</v>
      </c>
      <c r="D266" s="68">
        <v>1948</v>
      </c>
      <c r="E266" s="73" t="s">
        <v>135</v>
      </c>
      <c r="F266" s="73">
        <v>12</v>
      </c>
    </row>
    <row r="267" spans="1:6" ht="12.75">
      <c r="A267" s="73" t="s">
        <v>135</v>
      </c>
      <c r="B267" s="72" t="s">
        <v>112</v>
      </c>
      <c r="C267" s="72" t="s">
        <v>256</v>
      </c>
      <c r="D267" s="68">
        <v>1948</v>
      </c>
      <c r="E267" s="73" t="s">
        <v>135</v>
      </c>
      <c r="F267" s="73">
        <v>12</v>
      </c>
    </row>
    <row r="268" spans="1:6" ht="12.75">
      <c r="A268" s="73" t="s">
        <v>135</v>
      </c>
      <c r="B268" s="72" t="s">
        <v>257</v>
      </c>
      <c r="C268" s="72" t="s">
        <v>258</v>
      </c>
      <c r="D268" s="68">
        <v>1973</v>
      </c>
      <c r="E268" s="73" t="s">
        <v>135</v>
      </c>
      <c r="F268" s="73" t="s">
        <v>135</v>
      </c>
    </row>
    <row r="269" spans="1:6" ht="12.75">
      <c r="A269" s="73" t="s">
        <v>135</v>
      </c>
      <c r="B269" s="72" t="s">
        <v>259</v>
      </c>
      <c r="C269" s="72" t="s">
        <v>260</v>
      </c>
      <c r="D269" s="68">
        <v>1971</v>
      </c>
      <c r="E269" s="73" t="s">
        <v>135</v>
      </c>
      <c r="F269" s="73">
        <v>12</v>
      </c>
    </row>
    <row r="270" spans="1:6" ht="12.75">
      <c r="A270" s="73" t="s">
        <v>135</v>
      </c>
      <c r="B270" s="72" t="s">
        <v>108</v>
      </c>
      <c r="C270" s="72" t="s">
        <v>261</v>
      </c>
      <c r="D270" s="68">
        <v>1947</v>
      </c>
      <c r="E270" s="73" t="s">
        <v>135</v>
      </c>
      <c r="F270" s="73">
        <v>12</v>
      </c>
    </row>
    <row r="271" spans="1:6" ht="12.75">
      <c r="A271" s="73" t="s">
        <v>135</v>
      </c>
      <c r="B271" s="72" t="s">
        <v>110</v>
      </c>
      <c r="C271" s="72" t="s">
        <v>262</v>
      </c>
      <c r="D271" s="68">
        <v>1994</v>
      </c>
      <c r="E271" s="73" t="s">
        <v>135</v>
      </c>
      <c r="F271" s="73">
        <v>12</v>
      </c>
    </row>
    <row r="272" spans="1:6" ht="12.75">
      <c r="A272" s="73" t="s">
        <v>135</v>
      </c>
      <c r="B272" s="72" t="s">
        <v>108</v>
      </c>
      <c r="C272" s="72" t="s">
        <v>263</v>
      </c>
      <c r="D272" s="68">
        <v>1976</v>
      </c>
      <c r="E272" s="73" t="s">
        <v>135</v>
      </c>
      <c r="F272" s="73">
        <v>12</v>
      </c>
    </row>
    <row r="273" spans="1:6" ht="12.75">
      <c r="A273" s="73" t="s">
        <v>135</v>
      </c>
      <c r="B273" s="72" t="s">
        <v>186</v>
      </c>
      <c r="C273" s="69" t="s">
        <v>264</v>
      </c>
      <c r="D273" s="68">
        <v>1985</v>
      </c>
      <c r="E273" s="73" t="s">
        <v>135</v>
      </c>
      <c r="F273" s="73">
        <v>12</v>
      </c>
    </row>
    <row r="274" spans="1:6" ht="12.75">
      <c r="A274" s="73" t="s">
        <v>135</v>
      </c>
      <c r="B274" s="72" t="s">
        <v>112</v>
      </c>
      <c r="C274" s="72" t="s">
        <v>265</v>
      </c>
      <c r="D274" s="68">
        <v>1984</v>
      </c>
      <c r="E274" s="73" t="s">
        <v>135</v>
      </c>
      <c r="F274" s="73">
        <v>12</v>
      </c>
    </row>
    <row r="275" spans="1:6" ht="12.75">
      <c r="A275" s="73" t="s">
        <v>135</v>
      </c>
      <c r="B275" s="72" t="s">
        <v>186</v>
      </c>
      <c r="C275" s="72" t="s">
        <v>266</v>
      </c>
      <c r="D275" s="68">
        <v>1970</v>
      </c>
      <c r="E275" s="73" t="s">
        <v>135</v>
      </c>
      <c r="F275" s="73">
        <v>12</v>
      </c>
    </row>
    <row r="276" spans="1:6" ht="12.75">
      <c r="A276" s="73" t="s">
        <v>135</v>
      </c>
      <c r="B276" s="72" t="s">
        <v>112</v>
      </c>
      <c r="C276" s="72" t="s">
        <v>267</v>
      </c>
      <c r="D276" s="68">
        <v>1980</v>
      </c>
      <c r="E276" s="73" t="s">
        <v>135</v>
      </c>
      <c r="F276" s="73">
        <v>12</v>
      </c>
    </row>
    <row r="277" spans="1:6" ht="12.75">
      <c r="A277" s="73" t="s">
        <v>135</v>
      </c>
      <c r="B277" s="72" t="s">
        <v>143</v>
      </c>
      <c r="C277" s="69" t="s">
        <v>268</v>
      </c>
      <c r="D277" s="73">
        <v>1970</v>
      </c>
      <c r="E277" s="73" t="s">
        <v>135</v>
      </c>
      <c r="F277" s="73">
        <v>12</v>
      </c>
    </row>
    <row r="278" spans="1:6" ht="12.75">
      <c r="A278" s="73" t="s">
        <v>135</v>
      </c>
      <c r="B278" s="72" t="s">
        <v>108</v>
      </c>
      <c r="C278" s="69" t="s">
        <v>269</v>
      </c>
      <c r="D278" s="73">
        <v>1956</v>
      </c>
      <c r="E278" s="73" t="s">
        <v>135</v>
      </c>
      <c r="F278" s="73">
        <v>12</v>
      </c>
    </row>
    <row r="279" spans="1:6" ht="12.75">
      <c r="A279" s="73" t="s">
        <v>135</v>
      </c>
      <c r="B279" s="72" t="s">
        <v>186</v>
      </c>
      <c r="C279" s="69" t="s">
        <v>270</v>
      </c>
      <c r="D279" s="73">
        <v>1948</v>
      </c>
      <c r="E279" s="73" t="s">
        <v>135</v>
      </c>
      <c r="F279" s="73">
        <v>12</v>
      </c>
    </row>
    <row r="280" spans="1:6" ht="12.75">
      <c r="A280" s="73" t="s">
        <v>135</v>
      </c>
      <c r="B280" s="72" t="s">
        <v>108</v>
      </c>
      <c r="C280" s="69" t="s">
        <v>271</v>
      </c>
      <c r="D280" s="73">
        <v>1951</v>
      </c>
      <c r="E280" s="73" t="s">
        <v>135</v>
      </c>
      <c r="F280" s="73">
        <v>12</v>
      </c>
    </row>
    <row r="281" spans="1:6" ht="12.75">
      <c r="A281" s="73" t="s">
        <v>135</v>
      </c>
      <c r="B281" s="72" t="s">
        <v>257</v>
      </c>
      <c r="C281" s="69" t="s">
        <v>272</v>
      </c>
      <c r="D281" s="73">
        <v>1968</v>
      </c>
      <c r="E281" s="73" t="s">
        <v>135</v>
      </c>
      <c r="F281" s="73" t="s">
        <v>135</v>
      </c>
    </row>
    <row r="282" spans="1:6" ht="12.75">
      <c r="A282" s="73" t="s">
        <v>135</v>
      </c>
      <c r="B282" s="72" t="s">
        <v>112</v>
      </c>
      <c r="C282" s="69" t="s">
        <v>273</v>
      </c>
      <c r="D282" s="73">
        <v>1963</v>
      </c>
      <c r="E282" s="73" t="s">
        <v>135</v>
      </c>
      <c r="F282" s="73">
        <v>12</v>
      </c>
    </row>
    <row r="283" spans="1:6" ht="12.75">
      <c r="A283" s="73" t="s">
        <v>135</v>
      </c>
      <c r="B283" s="72" t="s">
        <v>108</v>
      </c>
      <c r="C283" s="69" t="s">
        <v>274</v>
      </c>
      <c r="D283" s="73">
        <v>1963</v>
      </c>
      <c r="E283" s="73" t="s">
        <v>135</v>
      </c>
      <c r="F283" s="73">
        <v>12</v>
      </c>
    </row>
    <row r="284" spans="1:6" ht="12.75">
      <c r="A284" s="73" t="s">
        <v>135</v>
      </c>
      <c r="B284" s="72" t="s">
        <v>108</v>
      </c>
      <c r="C284" s="69" t="s">
        <v>275</v>
      </c>
      <c r="D284" s="73">
        <v>1978</v>
      </c>
      <c r="E284" s="73" t="s">
        <v>135</v>
      </c>
      <c r="F284" s="73">
        <v>12</v>
      </c>
    </row>
    <row r="285" spans="1:6" ht="12.75">
      <c r="A285" s="73" t="s">
        <v>135</v>
      </c>
      <c r="B285" s="72" t="s">
        <v>112</v>
      </c>
      <c r="C285" s="69" t="s">
        <v>276</v>
      </c>
      <c r="D285" s="73">
        <v>1975</v>
      </c>
      <c r="E285" s="73" t="s">
        <v>135</v>
      </c>
      <c r="F285" s="73">
        <v>12</v>
      </c>
    </row>
    <row r="286" spans="1:6" ht="12.75">
      <c r="A286" s="73" t="s">
        <v>135</v>
      </c>
      <c r="B286" s="72" t="s">
        <v>277</v>
      </c>
      <c r="C286" s="69" t="s">
        <v>278</v>
      </c>
      <c r="D286" s="73">
        <v>1999</v>
      </c>
      <c r="E286" s="73" t="s">
        <v>135</v>
      </c>
      <c r="F286" s="73">
        <v>12</v>
      </c>
    </row>
    <row r="287" spans="1:6" ht="12.75">
      <c r="A287" s="73" t="s">
        <v>135</v>
      </c>
      <c r="B287" s="72" t="s">
        <v>259</v>
      </c>
      <c r="C287" s="69" t="s">
        <v>279</v>
      </c>
      <c r="D287" s="73">
        <v>1972</v>
      </c>
      <c r="E287" s="73" t="s">
        <v>135</v>
      </c>
      <c r="F287" s="73">
        <v>12</v>
      </c>
    </row>
    <row r="288" spans="1:6" ht="12.75">
      <c r="A288" s="73" t="s">
        <v>135</v>
      </c>
      <c r="B288" s="72" t="s">
        <v>280</v>
      </c>
      <c r="C288" s="69" t="s">
        <v>281</v>
      </c>
      <c r="D288" s="73">
        <v>1977</v>
      </c>
      <c r="E288" s="73" t="s">
        <v>135</v>
      </c>
      <c r="F288" s="73" t="s">
        <v>135</v>
      </c>
    </row>
    <row r="289" spans="1:6" ht="12.75">
      <c r="A289" s="73" t="s">
        <v>135</v>
      </c>
      <c r="B289" s="72" t="s">
        <v>186</v>
      </c>
      <c r="C289" s="69" t="s">
        <v>282</v>
      </c>
      <c r="D289" s="73">
        <v>1957</v>
      </c>
      <c r="E289" s="73" t="s">
        <v>135</v>
      </c>
      <c r="F289" s="73">
        <v>12</v>
      </c>
    </row>
    <row r="290" spans="1:6" ht="12.75">
      <c r="A290" s="73" t="s">
        <v>135</v>
      </c>
      <c r="B290" s="72" t="s">
        <v>108</v>
      </c>
      <c r="C290" s="69" t="s">
        <v>283</v>
      </c>
      <c r="D290" s="73">
        <v>1985</v>
      </c>
      <c r="E290" s="73" t="s">
        <v>135</v>
      </c>
      <c r="F290" s="73">
        <v>12</v>
      </c>
    </row>
    <row r="291" spans="1:6" ht="12.75">
      <c r="A291" s="73" t="s">
        <v>135</v>
      </c>
      <c r="B291" s="72" t="s">
        <v>112</v>
      </c>
      <c r="C291" s="69" t="s">
        <v>284</v>
      </c>
      <c r="D291" s="73">
        <v>1972</v>
      </c>
      <c r="E291" s="73" t="s">
        <v>135</v>
      </c>
      <c r="F291" s="73">
        <v>12</v>
      </c>
    </row>
    <row r="292" spans="1:6" ht="12.75">
      <c r="A292" s="73" t="s">
        <v>135</v>
      </c>
      <c r="B292" s="72" t="s">
        <v>108</v>
      </c>
      <c r="C292" s="69" t="s">
        <v>285</v>
      </c>
      <c r="D292" s="73">
        <v>1986</v>
      </c>
      <c r="E292" s="73" t="s">
        <v>135</v>
      </c>
      <c r="F292" s="73">
        <v>12</v>
      </c>
    </row>
    <row r="293" spans="1:6" ht="12.75">
      <c r="A293" s="73" t="s">
        <v>135</v>
      </c>
      <c r="B293" s="72" t="s">
        <v>259</v>
      </c>
      <c r="C293" s="69" t="s">
        <v>286</v>
      </c>
      <c r="D293" s="73">
        <v>1969</v>
      </c>
      <c r="E293" s="73" t="s">
        <v>135</v>
      </c>
      <c r="F293" s="73">
        <v>12</v>
      </c>
    </row>
    <row r="294" spans="1:6" ht="12.75">
      <c r="A294" s="73" t="s">
        <v>135</v>
      </c>
      <c r="B294" s="72" t="s">
        <v>110</v>
      </c>
      <c r="C294" s="69" t="s">
        <v>287</v>
      </c>
      <c r="D294" s="73">
        <v>1974</v>
      </c>
      <c r="E294" s="73" t="s">
        <v>135</v>
      </c>
      <c r="F294" s="73">
        <v>12</v>
      </c>
    </row>
    <row r="295" spans="1:6" ht="12.75">
      <c r="A295" s="73" t="s">
        <v>135</v>
      </c>
      <c r="B295" s="72" t="s">
        <v>108</v>
      </c>
      <c r="C295" s="69" t="s">
        <v>288</v>
      </c>
      <c r="D295" s="73">
        <v>1971</v>
      </c>
      <c r="E295" s="73" t="s">
        <v>135</v>
      </c>
      <c r="F295" s="73">
        <v>12</v>
      </c>
    </row>
    <row r="296" spans="1:6" ht="12.75">
      <c r="A296" s="73" t="s">
        <v>135</v>
      </c>
      <c r="B296" s="72" t="s">
        <v>108</v>
      </c>
      <c r="C296" s="69" t="s">
        <v>289</v>
      </c>
      <c r="D296" s="73">
        <v>1981</v>
      </c>
      <c r="E296" s="73" t="s">
        <v>135</v>
      </c>
      <c r="F296" s="73">
        <v>12</v>
      </c>
    </row>
    <row r="297" spans="1:6" ht="12.75">
      <c r="A297" s="73" t="s">
        <v>135</v>
      </c>
      <c r="B297" s="72" t="s">
        <v>112</v>
      </c>
      <c r="C297" s="69" t="s">
        <v>290</v>
      </c>
      <c r="D297" s="73">
        <v>1975</v>
      </c>
      <c r="E297" s="73" t="s">
        <v>135</v>
      </c>
      <c r="F297" s="73">
        <v>12</v>
      </c>
    </row>
    <row r="298" spans="1:6" ht="12.75">
      <c r="A298" s="73" t="s">
        <v>135</v>
      </c>
      <c r="B298" s="72" t="s">
        <v>218</v>
      </c>
      <c r="C298" s="69" t="s">
        <v>219</v>
      </c>
      <c r="D298" s="73">
        <v>1985</v>
      </c>
      <c r="E298" s="73" t="s">
        <v>135</v>
      </c>
      <c r="F298" s="73" t="s">
        <v>135</v>
      </c>
    </row>
    <row r="299" spans="1:6" ht="12.75">
      <c r="A299" s="73" t="s">
        <v>135</v>
      </c>
      <c r="B299" s="72" t="s">
        <v>110</v>
      </c>
      <c r="C299" s="69" t="s">
        <v>291</v>
      </c>
      <c r="D299" s="73">
        <v>1968</v>
      </c>
      <c r="E299" s="73" t="s">
        <v>135</v>
      </c>
      <c r="F299" s="73">
        <v>12</v>
      </c>
    </row>
    <row r="300" spans="1:6" ht="12.75">
      <c r="A300" s="73" t="s">
        <v>135</v>
      </c>
      <c r="B300" s="72" t="s">
        <v>186</v>
      </c>
      <c r="C300" s="69" t="s">
        <v>292</v>
      </c>
      <c r="D300" s="73">
        <v>2001</v>
      </c>
      <c r="E300" s="73" t="s">
        <v>135</v>
      </c>
      <c r="F300" s="73">
        <v>12</v>
      </c>
    </row>
    <row r="301" spans="1:6" ht="12.75">
      <c r="A301" s="73" t="s">
        <v>135</v>
      </c>
      <c r="B301" s="72" t="s">
        <v>197</v>
      </c>
      <c r="C301" s="69" t="s">
        <v>293</v>
      </c>
      <c r="D301" s="73">
        <v>1966</v>
      </c>
      <c r="E301" s="73" t="s">
        <v>135</v>
      </c>
      <c r="F301" s="73">
        <v>12</v>
      </c>
    </row>
    <row r="302" spans="1:6" ht="12.75">
      <c r="A302" s="73" t="s">
        <v>135</v>
      </c>
      <c r="B302" s="72" t="s">
        <v>257</v>
      </c>
      <c r="C302" s="69" t="s">
        <v>294</v>
      </c>
      <c r="D302" s="73">
        <v>1976</v>
      </c>
      <c r="E302" s="73" t="s">
        <v>135</v>
      </c>
      <c r="F302" s="73" t="s">
        <v>135</v>
      </c>
    </row>
    <row r="303" spans="1:6" ht="12.75">
      <c r="A303" s="73" t="s">
        <v>135</v>
      </c>
      <c r="B303" s="72" t="s">
        <v>108</v>
      </c>
      <c r="C303" s="69" t="s">
        <v>295</v>
      </c>
      <c r="D303" s="73">
        <v>1996</v>
      </c>
      <c r="E303" s="73" t="s">
        <v>135</v>
      </c>
      <c r="F303" s="73">
        <v>12</v>
      </c>
    </row>
    <row r="304" spans="1:6" ht="12.75">
      <c r="A304" s="73" t="s">
        <v>135</v>
      </c>
      <c r="B304" s="72" t="s">
        <v>108</v>
      </c>
      <c r="C304" s="72" t="s">
        <v>296</v>
      </c>
      <c r="D304" s="68">
        <v>1954</v>
      </c>
      <c r="E304" s="73" t="s">
        <v>135</v>
      </c>
      <c r="F304" s="73">
        <v>12</v>
      </c>
    </row>
    <row r="305" spans="1:6" ht="12.75">
      <c r="A305" s="73" t="s">
        <v>135</v>
      </c>
      <c r="B305" s="72" t="s">
        <v>110</v>
      </c>
      <c r="C305" s="69" t="s">
        <v>297</v>
      </c>
      <c r="D305" s="73">
        <v>1974</v>
      </c>
      <c r="E305" s="73" t="s">
        <v>135</v>
      </c>
      <c r="F305" s="73">
        <v>12</v>
      </c>
    </row>
    <row r="306" spans="1:6" ht="12.75">
      <c r="A306" s="73" t="s">
        <v>135</v>
      </c>
      <c r="B306" s="72" t="s">
        <v>186</v>
      </c>
      <c r="C306" s="69" t="s">
        <v>298</v>
      </c>
      <c r="D306" s="73">
        <v>1976</v>
      </c>
      <c r="E306" s="73" t="s">
        <v>135</v>
      </c>
      <c r="F306" s="73">
        <v>12</v>
      </c>
    </row>
    <row r="307" spans="1:6" ht="12.75">
      <c r="A307" s="73" t="s">
        <v>135</v>
      </c>
      <c r="B307" s="72" t="s">
        <v>143</v>
      </c>
      <c r="C307" s="69" t="s">
        <v>299</v>
      </c>
      <c r="D307" s="73">
        <v>1967</v>
      </c>
      <c r="E307" s="73" t="s">
        <v>135</v>
      </c>
      <c r="F307" s="73">
        <v>12</v>
      </c>
    </row>
    <row r="308" spans="1:6" ht="12.75">
      <c r="A308" s="73" t="s">
        <v>135</v>
      </c>
      <c r="B308" s="72" t="s">
        <v>110</v>
      </c>
      <c r="C308" s="69" t="s">
        <v>300</v>
      </c>
      <c r="D308" s="73">
        <v>1992</v>
      </c>
      <c r="E308" s="73" t="s">
        <v>135</v>
      </c>
      <c r="F308" s="73">
        <v>12</v>
      </c>
    </row>
    <row r="309" spans="1:6" ht="12.75">
      <c r="A309" s="73" t="s">
        <v>135</v>
      </c>
      <c r="B309" s="72" t="s">
        <v>108</v>
      </c>
      <c r="C309" s="69" t="s">
        <v>301</v>
      </c>
      <c r="D309" s="73">
        <v>1965</v>
      </c>
      <c r="E309" s="73" t="s">
        <v>135</v>
      </c>
      <c r="F309" s="73">
        <v>12</v>
      </c>
    </row>
    <row r="310" spans="1:6" ht="12.75">
      <c r="A310" s="73" t="s">
        <v>135</v>
      </c>
      <c r="B310" s="72" t="s">
        <v>112</v>
      </c>
      <c r="C310" s="69" t="s">
        <v>302</v>
      </c>
      <c r="D310" s="73">
        <v>1961</v>
      </c>
      <c r="E310" s="73" t="s">
        <v>135</v>
      </c>
      <c r="F310" s="73">
        <v>12</v>
      </c>
    </row>
    <row r="311" spans="1:6" ht="12.75">
      <c r="A311" s="73" t="s">
        <v>135</v>
      </c>
      <c r="B311" s="72" t="s">
        <v>108</v>
      </c>
      <c r="C311" s="69" t="s">
        <v>303</v>
      </c>
      <c r="D311" s="73">
        <v>1990</v>
      </c>
      <c r="E311" s="73" t="s">
        <v>135</v>
      </c>
      <c r="F311" s="73">
        <v>12</v>
      </c>
    </row>
    <row r="312" spans="1:6" ht="12.75">
      <c r="A312" s="73" t="s">
        <v>135</v>
      </c>
      <c r="B312" s="72" t="s">
        <v>112</v>
      </c>
      <c r="C312" s="69" t="s">
        <v>304</v>
      </c>
      <c r="D312" s="73">
        <v>1953</v>
      </c>
      <c r="E312" s="73" t="s">
        <v>135</v>
      </c>
      <c r="F312" s="73">
        <v>12</v>
      </c>
    </row>
    <row r="313" spans="1:6" ht="12.75">
      <c r="A313" s="73" t="s">
        <v>135</v>
      </c>
      <c r="B313" s="72" t="s">
        <v>259</v>
      </c>
      <c r="C313" s="69" t="s">
        <v>305</v>
      </c>
      <c r="D313" s="73">
        <v>1987</v>
      </c>
      <c r="E313" s="73" t="s">
        <v>135</v>
      </c>
      <c r="F313" s="73">
        <v>12</v>
      </c>
    </row>
    <row r="314" spans="1:6" ht="12.75">
      <c r="A314" s="73" t="s">
        <v>135</v>
      </c>
      <c r="B314" s="72" t="s">
        <v>108</v>
      </c>
      <c r="C314" s="69" t="s">
        <v>306</v>
      </c>
      <c r="D314" s="73">
        <v>1958</v>
      </c>
      <c r="E314" s="73" t="s">
        <v>135</v>
      </c>
      <c r="F314" s="73">
        <v>12</v>
      </c>
    </row>
    <row r="315" spans="1:6" ht="12.75">
      <c r="A315" s="73"/>
      <c r="B315" s="72"/>
      <c r="C315" s="69"/>
      <c r="D315" s="73"/>
      <c r="E315" s="73"/>
      <c r="F315" s="73"/>
    </row>
    <row r="316" spans="1:6" ht="20.25">
      <c r="A316" s="61" t="s">
        <v>307</v>
      </c>
      <c r="B316" s="61"/>
      <c r="C316" s="61"/>
      <c r="D316" s="61"/>
      <c r="E316" s="61"/>
      <c r="F316" s="61"/>
    </row>
    <row r="319" spans="1:6" ht="20.25">
      <c r="A319" s="44" t="s">
        <v>308</v>
      </c>
      <c r="B319" s="44"/>
      <c r="C319" s="44"/>
      <c r="D319" s="44"/>
      <c r="E319" s="44"/>
      <c r="F319" s="44"/>
    </row>
    <row r="320" spans="1:6" ht="12.75">
      <c r="A320" s="45"/>
      <c r="B320" s="45"/>
      <c r="C320" s="45"/>
      <c r="D320" s="45"/>
      <c r="E320" s="45"/>
      <c r="F320" s="45"/>
    </row>
    <row r="321" spans="1:6" ht="12.75">
      <c r="A321" s="45"/>
      <c r="B321" s="45"/>
      <c r="C321" s="45"/>
      <c r="D321" s="46" t="s">
        <v>236</v>
      </c>
      <c r="E321" s="45">
        <v>5</v>
      </c>
      <c r="F321" s="92"/>
    </row>
    <row r="322" spans="1:6" ht="12.75">
      <c r="A322" s="45"/>
      <c r="B322" s="45"/>
      <c r="C322" s="45"/>
      <c r="D322" s="93" t="s">
        <v>309</v>
      </c>
      <c r="E322" s="45">
        <v>19</v>
      </c>
      <c r="F322" s="92"/>
    </row>
    <row r="323" spans="1:6" ht="12.75">
      <c r="A323" s="45"/>
      <c r="B323" s="45"/>
      <c r="C323" s="45"/>
      <c r="D323" s="45"/>
      <c r="E323" s="45"/>
      <c r="F323" s="45"/>
    </row>
    <row r="324" spans="1:6" ht="12.75">
      <c r="A324" s="84" t="s">
        <v>101</v>
      </c>
      <c r="B324" s="84" t="s">
        <v>102</v>
      </c>
      <c r="C324" s="84" t="s">
        <v>103</v>
      </c>
      <c r="D324" s="84" t="s">
        <v>104</v>
      </c>
      <c r="E324" s="85" t="s">
        <v>105</v>
      </c>
      <c r="F324" s="85" t="s">
        <v>106</v>
      </c>
    </row>
    <row r="325" spans="1:6" ht="12.75">
      <c r="A325" s="94" t="s">
        <v>135</v>
      </c>
      <c r="B325" s="56" t="s">
        <v>259</v>
      </c>
      <c r="C325" s="56" t="s">
        <v>310</v>
      </c>
      <c r="D325" s="94">
        <v>1945</v>
      </c>
      <c r="E325" s="94" t="s">
        <v>135</v>
      </c>
      <c r="F325" s="94">
        <v>5</v>
      </c>
    </row>
    <row r="326" spans="1:6" ht="12.75">
      <c r="A326" s="94" t="s">
        <v>135</v>
      </c>
      <c r="B326" s="56" t="s">
        <v>112</v>
      </c>
      <c r="C326" s="56" t="s">
        <v>311</v>
      </c>
      <c r="D326" s="94">
        <v>1941</v>
      </c>
      <c r="E326" s="94" t="s">
        <v>135</v>
      </c>
      <c r="F326" s="94">
        <v>5</v>
      </c>
    </row>
    <row r="327" spans="1:6" ht="12.75">
      <c r="A327" s="94" t="s">
        <v>135</v>
      </c>
      <c r="B327" s="56" t="s">
        <v>112</v>
      </c>
      <c r="C327" s="56" t="s">
        <v>312</v>
      </c>
      <c r="D327" s="94">
        <v>1954</v>
      </c>
      <c r="E327" s="94" t="s">
        <v>135</v>
      </c>
      <c r="F327" s="94">
        <v>5</v>
      </c>
    </row>
    <row r="328" spans="1:6" ht="12.75">
      <c r="A328" s="94" t="s">
        <v>135</v>
      </c>
      <c r="B328" s="56" t="s">
        <v>112</v>
      </c>
      <c r="C328" s="56" t="s">
        <v>313</v>
      </c>
      <c r="D328" s="94">
        <v>1945</v>
      </c>
      <c r="E328" s="94" t="s">
        <v>135</v>
      </c>
      <c r="F328" s="94">
        <v>5</v>
      </c>
    </row>
    <row r="329" spans="1:6" ht="12.75">
      <c r="A329" s="94" t="s">
        <v>135</v>
      </c>
      <c r="B329" s="56" t="s">
        <v>186</v>
      </c>
      <c r="C329" s="56" t="s">
        <v>314</v>
      </c>
      <c r="D329" s="94">
        <v>1966</v>
      </c>
      <c r="E329" s="94" t="s">
        <v>135</v>
      </c>
      <c r="F329" s="94">
        <v>5</v>
      </c>
    </row>
    <row r="330" spans="1:6" ht="12.75">
      <c r="A330" s="94" t="s">
        <v>135</v>
      </c>
      <c r="B330" s="56" t="s">
        <v>186</v>
      </c>
      <c r="C330" s="56" t="s">
        <v>315</v>
      </c>
      <c r="D330" s="94">
        <v>1943</v>
      </c>
      <c r="E330" s="94" t="s">
        <v>135</v>
      </c>
      <c r="F330" s="94">
        <v>5</v>
      </c>
    </row>
    <row r="331" spans="1:6" ht="12.75">
      <c r="A331" s="94" t="s">
        <v>135</v>
      </c>
      <c r="B331" s="56" t="s">
        <v>125</v>
      </c>
      <c r="C331" s="56" t="s">
        <v>316</v>
      </c>
      <c r="D331" s="94">
        <v>1958</v>
      </c>
      <c r="E331" s="94" t="s">
        <v>135</v>
      </c>
      <c r="F331" s="94">
        <v>5</v>
      </c>
    </row>
    <row r="332" spans="1:6" ht="12.75">
      <c r="A332" s="94" t="s">
        <v>135</v>
      </c>
      <c r="B332" s="56" t="s">
        <v>112</v>
      </c>
      <c r="C332" s="56" t="s">
        <v>317</v>
      </c>
      <c r="D332" s="94">
        <v>1961</v>
      </c>
      <c r="E332" s="94" t="s">
        <v>135</v>
      </c>
      <c r="F332" s="94">
        <v>5</v>
      </c>
    </row>
    <row r="333" spans="1:6" ht="12.75">
      <c r="A333" s="94" t="s">
        <v>135</v>
      </c>
      <c r="B333" s="56" t="s">
        <v>112</v>
      </c>
      <c r="C333" s="56" t="s">
        <v>318</v>
      </c>
      <c r="D333" s="94">
        <v>1975</v>
      </c>
      <c r="E333" s="94" t="s">
        <v>135</v>
      </c>
      <c r="F333" s="94">
        <v>5</v>
      </c>
    </row>
    <row r="334" spans="1:6" ht="12.75">
      <c r="A334" s="94" t="s">
        <v>135</v>
      </c>
      <c r="B334" s="56" t="s">
        <v>112</v>
      </c>
      <c r="C334" s="56" t="s">
        <v>319</v>
      </c>
      <c r="D334" s="94">
        <v>1943</v>
      </c>
      <c r="E334" s="94" t="s">
        <v>135</v>
      </c>
      <c r="F334" s="94">
        <v>5</v>
      </c>
    </row>
    <row r="335" spans="1:6" ht="12.75">
      <c r="A335" s="94" t="s">
        <v>135</v>
      </c>
      <c r="B335" s="56" t="s">
        <v>125</v>
      </c>
      <c r="C335" s="56" t="s">
        <v>320</v>
      </c>
      <c r="D335" s="94">
        <v>1937</v>
      </c>
      <c r="E335" s="94" t="s">
        <v>135</v>
      </c>
      <c r="F335" s="94">
        <v>5</v>
      </c>
    </row>
    <row r="336" spans="1:6" ht="12.75">
      <c r="A336" s="94" t="s">
        <v>135</v>
      </c>
      <c r="B336" s="56" t="s">
        <v>257</v>
      </c>
      <c r="C336" s="56" t="s">
        <v>321</v>
      </c>
      <c r="D336" s="94">
        <v>1981</v>
      </c>
      <c r="E336" s="94" t="s">
        <v>135</v>
      </c>
      <c r="F336" s="94" t="s">
        <v>135</v>
      </c>
    </row>
    <row r="337" spans="1:6" ht="12.75">
      <c r="A337" s="94" t="s">
        <v>135</v>
      </c>
      <c r="B337" s="56" t="s">
        <v>125</v>
      </c>
      <c r="C337" s="56" t="s">
        <v>322</v>
      </c>
      <c r="D337" s="94">
        <v>1940</v>
      </c>
      <c r="E337" s="94" t="s">
        <v>135</v>
      </c>
      <c r="F337" s="94">
        <v>5</v>
      </c>
    </row>
    <row r="338" spans="1:6" ht="12.75">
      <c r="A338" s="94" t="s">
        <v>135</v>
      </c>
      <c r="B338" s="56" t="s">
        <v>112</v>
      </c>
      <c r="C338" s="56" t="s">
        <v>323</v>
      </c>
      <c r="D338" s="94">
        <v>1945</v>
      </c>
      <c r="E338" s="94" t="s">
        <v>135</v>
      </c>
      <c r="F338" s="94">
        <v>5</v>
      </c>
    </row>
    <row r="339" spans="1:6" ht="12.75">
      <c r="A339" s="94" t="s">
        <v>135</v>
      </c>
      <c r="B339" s="56" t="s">
        <v>112</v>
      </c>
      <c r="C339" s="56" t="s">
        <v>324</v>
      </c>
      <c r="D339" s="94">
        <v>1954</v>
      </c>
      <c r="E339" s="94" t="s">
        <v>135</v>
      </c>
      <c r="F339" s="94">
        <v>5</v>
      </c>
    </row>
    <row r="340" spans="1:6" ht="12.75">
      <c r="A340" s="94" t="s">
        <v>135</v>
      </c>
      <c r="B340" s="56" t="s">
        <v>259</v>
      </c>
      <c r="C340" s="56" t="s">
        <v>325</v>
      </c>
      <c r="D340" s="94">
        <v>1996</v>
      </c>
      <c r="E340" s="94" t="s">
        <v>135</v>
      </c>
      <c r="F340" s="94">
        <v>5</v>
      </c>
    </row>
    <row r="341" spans="1:6" ht="12.75">
      <c r="A341" s="94" t="s">
        <v>135</v>
      </c>
      <c r="B341" s="56" t="s">
        <v>257</v>
      </c>
      <c r="C341" s="56" t="s">
        <v>326</v>
      </c>
      <c r="D341" s="94">
        <v>1972</v>
      </c>
      <c r="E341" s="94" t="s">
        <v>135</v>
      </c>
      <c r="F341" s="94" t="s">
        <v>135</v>
      </c>
    </row>
    <row r="342" spans="1:6" ht="12.75">
      <c r="A342" s="94" t="s">
        <v>135</v>
      </c>
      <c r="B342" s="56" t="s">
        <v>112</v>
      </c>
      <c r="C342" s="56" t="s">
        <v>327</v>
      </c>
      <c r="D342" s="94">
        <v>1939</v>
      </c>
      <c r="E342" s="94" t="s">
        <v>135</v>
      </c>
      <c r="F342" s="94">
        <v>5</v>
      </c>
    </row>
    <row r="343" spans="1:6" ht="12.75">
      <c r="A343" s="94" t="s">
        <v>135</v>
      </c>
      <c r="B343" s="56" t="s">
        <v>257</v>
      </c>
      <c r="C343" s="56" t="s">
        <v>328</v>
      </c>
      <c r="D343" s="94">
        <v>1975</v>
      </c>
      <c r="E343" s="94" t="s">
        <v>135</v>
      </c>
      <c r="F343" s="94" t="s">
        <v>135</v>
      </c>
    </row>
    <row r="344" spans="1:6" ht="12.75">
      <c r="A344" s="94"/>
      <c r="B344" s="56"/>
      <c r="C344" s="56"/>
      <c r="D344" s="94"/>
      <c r="E344" s="94"/>
      <c r="F344" s="94"/>
    </row>
    <row r="345" spans="1:6" ht="12.75">
      <c r="A345" s="94"/>
      <c r="B345" s="56"/>
      <c r="C345" s="56"/>
      <c r="D345" s="94"/>
      <c r="E345" s="94"/>
      <c r="F345" s="94"/>
    </row>
    <row r="346" spans="1:6" ht="20.25">
      <c r="A346" s="95" t="s">
        <v>329</v>
      </c>
      <c r="B346" s="95"/>
      <c r="C346" s="95"/>
      <c r="D346" s="95"/>
      <c r="E346" s="95"/>
      <c r="F346" s="95"/>
    </row>
    <row r="348" spans="2:3" ht="12.75">
      <c r="B348" t="s">
        <v>330</v>
      </c>
      <c r="C348" t="s">
        <v>331</v>
      </c>
    </row>
    <row r="349" spans="2:3" ht="12.75">
      <c r="B349" t="s">
        <v>220</v>
      </c>
      <c r="C349" t="s">
        <v>332</v>
      </c>
    </row>
    <row r="350" spans="2:3" ht="12.75">
      <c r="B350" t="s">
        <v>133</v>
      </c>
      <c r="C350" t="s">
        <v>333</v>
      </c>
    </row>
  </sheetData>
  <sheetProtection selectLockedCells="1" selectUnlockedCells="1"/>
  <mergeCells count="21">
    <mergeCell ref="A1:G1"/>
    <mergeCell ref="A2:G2"/>
    <mergeCell ref="A3:G3"/>
    <mergeCell ref="A4:G4"/>
    <mergeCell ref="C15:E15"/>
    <mergeCell ref="A98:F98"/>
    <mergeCell ref="A105:F105"/>
    <mergeCell ref="A129:F129"/>
    <mergeCell ref="A138:F138"/>
    <mergeCell ref="A141:F141"/>
    <mergeCell ref="A148:F148"/>
    <mergeCell ref="A174:F174"/>
    <mergeCell ref="A180:F180"/>
    <mergeCell ref="A183:F183"/>
    <mergeCell ref="A190:F190"/>
    <mergeCell ref="A225:F225"/>
    <mergeCell ref="A240:F240"/>
    <mergeCell ref="A243:F243"/>
    <mergeCell ref="A316:F316"/>
    <mergeCell ref="A319:F319"/>
    <mergeCell ref="A346:F346"/>
  </mergeCells>
  <printOptions/>
  <pageMargins left="0.2361111111111111" right="0.2361111111111111" top="0.3541666666666667" bottom="0.6194444444444445" header="0.5118055555555555" footer="0.3541666666666667"/>
  <pageSetup horizontalDpi="300" verticalDpi="300" orientation="portrait" paperSize="9"/>
  <headerFooter alignWithMargins="0">
    <oddFooter>&amp;C&amp;"Times New Roman,obyčejné"&amp;12Otužilecké Labe 1. prosince 2018,  47. ročník, 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4" sqref="H4"/>
    </sheetView>
  </sheetViews>
  <sheetFormatPr defaultColWidth="8.00390625" defaultRowHeight="12.75"/>
  <cols>
    <col min="1" max="2" width="9.00390625" style="0" customWidth="1"/>
    <col min="3" max="3" width="13.125" style="0" customWidth="1"/>
    <col min="4" max="16384" width="9.00390625" style="0" customWidth="1"/>
  </cols>
  <sheetData>
    <row r="1" spans="1:8" ht="25.5">
      <c r="A1" s="96" t="s">
        <v>334</v>
      </c>
      <c r="B1" s="97" t="s">
        <v>335</v>
      </c>
      <c r="C1" s="98" t="s">
        <v>336</v>
      </c>
      <c r="D1" s="99" t="s">
        <v>90</v>
      </c>
      <c r="E1" s="99" t="s">
        <v>91</v>
      </c>
      <c r="F1" s="99" t="s">
        <v>92</v>
      </c>
      <c r="G1" s="99" t="s">
        <v>93</v>
      </c>
      <c r="H1" s="97" t="s">
        <v>337</v>
      </c>
    </row>
    <row r="2" spans="1:8" ht="12.75">
      <c r="A2" s="100" t="s">
        <v>338</v>
      </c>
      <c r="B2" s="101" t="s">
        <v>339</v>
      </c>
      <c r="C2" s="102" t="s">
        <v>340</v>
      </c>
      <c r="D2" s="103" t="s">
        <v>341</v>
      </c>
      <c r="E2" s="103" t="s">
        <v>342</v>
      </c>
      <c r="F2" s="103" t="s">
        <v>343</v>
      </c>
      <c r="G2" s="103" t="s">
        <v>344</v>
      </c>
      <c r="H2" s="103" t="s">
        <v>344</v>
      </c>
    </row>
    <row r="3" spans="1:8" ht="12.75">
      <c r="A3" s="100" t="s">
        <v>338</v>
      </c>
      <c r="B3" s="101" t="s">
        <v>345</v>
      </c>
      <c r="C3" s="102"/>
      <c r="D3" s="103">
        <v>7</v>
      </c>
      <c r="E3" s="103">
        <v>21</v>
      </c>
      <c r="F3" s="103">
        <v>70</v>
      </c>
      <c r="G3" s="103">
        <v>175</v>
      </c>
      <c r="H3" s="103">
        <v>280</v>
      </c>
    </row>
    <row r="4" spans="1:8" ht="25.5">
      <c r="A4" s="104"/>
      <c r="B4" s="105" t="s">
        <v>346</v>
      </c>
      <c r="C4" s="106"/>
      <c r="D4" s="107">
        <v>5</v>
      </c>
      <c r="E4" s="107">
        <v>15</v>
      </c>
      <c r="F4" s="107">
        <v>50</v>
      </c>
      <c r="G4" s="107">
        <v>125</v>
      </c>
      <c r="H4" s="107">
        <v>220</v>
      </c>
    </row>
    <row r="5" spans="1:8" ht="25.5">
      <c r="A5" s="100"/>
      <c r="B5" s="101" t="s">
        <v>347</v>
      </c>
      <c r="C5" s="102"/>
      <c r="D5" s="103">
        <v>4</v>
      </c>
      <c r="E5" s="103">
        <v>12</v>
      </c>
      <c r="F5" s="103">
        <v>40</v>
      </c>
      <c r="G5" s="103">
        <v>100</v>
      </c>
      <c r="H5" s="103">
        <v>180</v>
      </c>
    </row>
    <row r="6" spans="1:8" ht="25.5">
      <c r="A6" s="108"/>
      <c r="B6" s="109" t="s">
        <v>348</v>
      </c>
      <c r="C6" s="110"/>
      <c r="D6" s="111">
        <v>2</v>
      </c>
      <c r="E6" s="111">
        <v>6</v>
      </c>
      <c r="F6" s="111">
        <v>20</v>
      </c>
      <c r="G6" s="111">
        <v>50</v>
      </c>
      <c r="H6" s="111">
        <v>120</v>
      </c>
    </row>
    <row r="7" spans="1:8" ht="12.75">
      <c r="A7" s="112" t="s">
        <v>349</v>
      </c>
      <c r="B7" s="113" t="s">
        <v>339</v>
      </c>
      <c r="C7" s="114" t="s">
        <v>350</v>
      </c>
      <c r="D7" s="115"/>
      <c r="E7" s="115" t="s">
        <v>341</v>
      </c>
      <c r="F7" s="115" t="s">
        <v>342</v>
      </c>
      <c r="G7" s="115" t="s">
        <v>343</v>
      </c>
      <c r="H7" s="115" t="s">
        <v>344</v>
      </c>
    </row>
    <row r="8" spans="1:8" ht="63.75">
      <c r="A8" s="112"/>
      <c r="B8" s="113"/>
      <c r="C8" s="114"/>
      <c r="D8" s="115" t="s">
        <v>351</v>
      </c>
      <c r="E8" s="115"/>
      <c r="F8" s="115"/>
      <c r="G8" s="115"/>
      <c r="H8" s="115"/>
    </row>
    <row r="9" spans="1:8" ht="63.75">
      <c r="A9" s="116" t="s">
        <v>349</v>
      </c>
      <c r="B9" s="117" t="s">
        <v>345</v>
      </c>
      <c r="C9" s="118"/>
      <c r="D9" s="119" t="s">
        <v>352</v>
      </c>
      <c r="E9" s="119">
        <v>11</v>
      </c>
      <c r="F9" s="119">
        <v>35</v>
      </c>
      <c r="G9" s="119">
        <v>88</v>
      </c>
      <c r="H9" s="119">
        <v>160</v>
      </c>
    </row>
    <row r="10" spans="1:8" ht="12.75">
      <c r="A10" s="116"/>
      <c r="B10" s="117"/>
      <c r="C10" s="118"/>
      <c r="D10" s="119"/>
      <c r="E10" s="119"/>
      <c r="F10" s="119"/>
      <c r="G10" s="119"/>
      <c r="H10" s="119"/>
    </row>
    <row r="11" spans="1:8" ht="25.5">
      <c r="A11" s="116"/>
      <c r="B11" s="117" t="s">
        <v>346</v>
      </c>
      <c r="C11" s="118"/>
      <c r="D11" s="119">
        <v>3</v>
      </c>
      <c r="E11" s="119">
        <v>8</v>
      </c>
      <c r="F11" s="119">
        <v>25</v>
      </c>
      <c r="G11" s="119">
        <v>63</v>
      </c>
      <c r="H11" s="119">
        <v>130</v>
      </c>
    </row>
    <row r="12" spans="1:8" ht="25.5">
      <c r="A12" s="116"/>
      <c r="B12" s="117" t="s">
        <v>347</v>
      </c>
      <c r="C12" s="118"/>
      <c r="D12" s="119">
        <v>2</v>
      </c>
      <c r="E12" s="119">
        <v>6</v>
      </c>
      <c r="F12" s="119">
        <v>20</v>
      </c>
      <c r="G12" s="119">
        <v>50</v>
      </c>
      <c r="H12" s="119">
        <v>80</v>
      </c>
    </row>
    <row r="13" spans="1:8" ht="25.5">
      <c r="A13" s="120"/>
      <c r="B13" s="121" t="s">
        <v>348</v>
      </c>
      <c r="C13" s="122"/>
      <c r="D13" s="123">
        <v>1</v>
      </c>
      <c r="E13" s="123">
        <v>3</v>
      </c>
      <c r="F13" s="123">
        <v>10</v>
      </c>
      <c r="G13" s="123">
        <v>25</v>
      </c>
      <c r="H13" s="123">
        <v>40</v>
      </c>
    </row>
    <row r="14" spans="1:8" ht="25.5">
      <c r="A14" s="112" t="s">
        <v>353</v>
      </c>
      <c r="B14" s="113" t="s">
        <v>339</v>
      </c>
      <c r="C14" s="114" t="s">
        <v>350</v>
      </c>
      <c r="D14" s="115"/>
      <c r="E14" s="115"/>
      <c r="F14" s="115" t="s">
        <v>341</v>
      </c>
      <c r="G14" s="115" t="s">
        <v>342</v>
      </c>
      <c r="H14" s="115" t="s">
        <v>343</v>
      </c>
    </row>
    <row r="15" spans="1:8" ht="25.5">
      <c r="A15" s="116" t="s">
        <v>353</v>
      </c>
      <c r="B15" s="117" t="s">
        <v>345</v>
      </c>
      <c r="C15" s="118"/>
      <c r="D15" s="119">
        <v>3</v>
      </c>
      <c r="E15" s="119">
        <v>8</v>
      </c>
      <c r="F15" s="119">
        <v>27</v>
      </c>
      <c r="G15" s="119">
        <v>66</v>
      </c>
      <c r="H15" s="119">
        <v>105</v>
      </c>
    </row>
    <row r="16" spans="1:8" ht="25.5">
      <c r="A16" s="116"/>
      <c r="B16" s="117" t="s">
        <v>346</v>
      </c>
      <c r="C16" s="118"/>
      <c r="D16" s="119">
        <v>2</v>
      </c>
      <c r="E16" s="119">
        <v>6</v>
      </c>
      <c r="F16" s="119">
        <v>19</v>
      </c>
      <c r="G16" s="119">
        <v>47</v>
      </c>
      <c r="H16" s="119">
        <v>75</v>
      </c>
    </row>
    <row r="17" spans="1:8" ht="25.5">
      <c r="A17" s="116"/>
      <c r="B17" s="117" t="s">
        <v>347</v>
      </c>
      <c r="C17" s="118"/>
      <c r="D17" s="119">
        <v>2</v>
      </c>
      <c r="E17" s="119">
        <v>5</v>
      </c>
      <c r="F17" s="119">
        <v>15</v>
      </c>
      <c r="G17" s="119">
        <v>38</v>
      </c>
      <c r="H17" s="119">
        <v>60</v>
      </c>
    </row>
    <row r="18" spans="1:8" ht="25.5">
      <c r="A18" s="120"/>
      <c r="B18" s="121" t="s">
        <v>348</v>
      </c>
      <c r="C18" s="122"/>
      <c r="D18" s="123">
        <v>1</v>
      </c>
      <c r="E18" s="123">
        <v>3</v>
      </c>
      <c r="F18" s="123">
        <v>8</v>
      </c>
      <c r="G18" s="123">
        <v>19</v>
      </c>
      <c r="H18" s="123">
        <v>30</v>
      </c>
    </row>
    <row r="19" spans="1:8" ht="25.5" customHeight="1">
      <c r="A19" s="112" t="s">
        <v>354</v>
      </c>
      <c r="B19" s="112"/>
      <c r="C19" s="112"/>
      <c r="D19" s="115">
        <v>1</v>
      </c>
      <c r="E19" s="115">
        <v>2</v>
      </c>
      <c r="F19" s="115">
        <v>3</v>
      </c>
      <c r="G19" s="115">
        <v>4</v>
      </c>
      <c r="H19" s="115">
        <v>5</v>
      </c>
    </row>
    <row r="22" ht="12.75">
      <c r="B22" t="s">
        <v>355</v>
      </c>
    </row>
    <row r="33" spans="1:4" ht="12.75">
      <c r="A33" t="s">
        <v>42</v>
      </c>
      <c r="D33" t="s">
        <v>16</v>
      </c>
    </row>
    <row r="34" spans="1:4" ht="89.25">
      <c r="A34" t="s">
        <v>44</v>
      </c>
      <c r="D34" s="123" t="s">
        <v>356</v>
      </c>
    </row>
    <row r="38" ht="12.75">
      <c r="D38" t="s">
        <v>56</v>
      </c>
    </row>
    <row r="41" spans="1:4" ht="12.75">
      <c r="A41" t="s">
        <v>57</v>
      </c>
      <c r="D41" t="s">
        <v>357</v>
      </c>
    </row>
    <row r="42" ht="12.75">
      <c r="D42" t="s">
        <v>358</v>
      </c>
    </row>
    <row r="43" ht="12.75">
      <c r="D43" t="s">
        <v>359</v>
      </c>
    </row>
    <row r="44" ht="12.75">
      <c r="D44" t="s">
        <v>360</v>
      </c>
    </row>
  </sheetData>
  <sheetProtection selectLockedCells="1" selectUnlockedCells="1"/>
  <mergeCells count="1">
    <mergeCell ref="A19:C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2018-12-03T15:24:42Z</cp:lastPrinted>
  <dcterms:created xsi:type="dcterms:W3CDTF">2018-12-02T22:53:32Z</dcterms:created>
  <dcterms:modified xsi:type="dcterms:W3CDTF">2018-12-08T20:29:51Z</dcterms:modified>
  <cp:category/>
  <cp:version/>
  <cp:contentType/>
  <cp:contentStatus/>
  <cp:revision>1</cp:revision>
</cp:coreProperties>
</file>