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vysledky" sheetId="1" r:id="rId1"/>
  </sheets>
  <definedNames>
    <definedName name="_xlfn_COUNTIFS">NA()</definedName>
    <definedName name="_xlnm_Print_Titles" localSheetId="0">'vysledky'!#REF!</definedName>
    <definedName name="_xlnm_Print_Titles_0" localSheetId="0">'vysledky'!#REF!</definedName>
    <definedName name="_xlnm_Print_Titles_0_0" localSheetId="0">'vysledky'!#REF!</definedName>
    <definedName name="_xlnm_Print_Titles_0_0_0" localSheetId="0">'vysledky'!#REF!</definedName>
    <definedName name="_xlnm_Print_Titles_0_0_0_0" localSheetId="0">'vysledky'!#REF!</definedName>
    <definedName name="_xlnm_Print_Titles_0_0_0_0_0" localSheetId="0">'vysledky'!#REF!</definedName>
    <definedName name="_xlnm_Print_Titles_0_0_0_0_0_0" localSheetId="0">'vysledky'!#REF!</definedName>
    <definedName name="_xlnm_Print_Titles_0_0_0_0_0_0_0" localSheetId="0">'vysledky'!#REF!</definedName>
    <definedName name="_xlnm_Print_Titles_0_0_0_0_0_0_0_0" localSheetId="0">'vysledky'!#REF!</definedName>
    <definedName name="_xlnm_Print_Titles_0_0_0_0_0_0_0_0_0" localSheetId="0">'vysledky'!#REF!</definedName>
    <definedName name="_xlnm_Print_Titles_0_0_0_0_0_0_0_0_0_0" localSheetId="0">'vysledky'!#REF!</definedName>
    <definedName name="_xlnm_Print_Titles_0_0_0_0_0_0_0_0_0_0_0" localSheetId="0">'vysledky'!#REF!</definedName>
    <definedName name="_xlnm_Print_Titles_0_0_0_0_0_0_0_0_0_0_0_0" localSheetId="0">'vysledky'!#REF!</definedName>
    <definedName name="_xlnm_Print_Titles_0_0_0_0_0_0_0_0_0_0_0_0_0" localSheetId="0">'vysledky'!#REF!</definedName>
    <definedName name="Print_Titles_0" localSheetId="0">'vysledky'!$7:$7</definedName>
    <definedName name="Print_Titles_0_0" localSheetId="0">'vysledky'!#REF!</definedName>
    <definedName name="Print_Titles_0_0_0" localSheetId="0">'vysledky'!$7:$7</definedName>
    <definedName name="Print_Titles_0_0_0_0" localSheetId="0">'vysledky'!#REF!</definedName>
    <definedName name="Print_Titles_0_0_0_0_0" localSheetId="0">'vysledky'!$7:$7</definedName>
    <definedName name="Print_Titles_0_0_0_0_0_0" localSheetId="0">'vysledky'!$7:$7</definedName>
    <definedName name="Print_Titles_0_0_0_0_0_0_0" localSheetId="0">'vysledky'!$7:$7</definedName>
    <definedName name="Print_Titles_0_0_0_0_0_0_0_0" localSheetId="0">'vysledky'!$7:$7</definedName>
  </definedNames>
  <calcPr fullCalcOnLoad="1"/>
</workbook>
</file>

<file path=xl/sharedStrings.xml><?xml version="1.0" encoding="utf-8"?>
<sst xmlns="http://schemas.openxmlformats.org/spreadsheetml/2006/main" count="590" uniqueCount="299">
  <si>
    <t>1. ročník soutěže BRODSKÝ RAMPOUCH</t>
  </si>
  <si>
    <t>Místo konaní :</t>
  </si>
  <si>
    <t>Rybník Brodský, Červený Kostelec - kemp</t>
  </si>
  <si>
    <t>50°27'54.0"N, 16°6'4.8"E</t>
  </si>
  <si>
    <t>Datum konání:</t>
  </si>
  <si>
    <t>Pořadatel:</t>
  </si>
  <si>
    <t>Výtahy Náchod – Metujští tygři, z. s.</t>
  </si>
  <si>
    <t>Ředitel závodu:</t>
  </si>
  <si>
    <t>KOCIÁN</t>
  </si>
  <si>
    <t>Petr</t>
  </si>
  <si>
    <t>Vrchní rozhodčí, startér:</t>
  </si>
  <si>
    <t>MORAVEC</t>
  </si>
  <si>
    <t>Michal</t>
  </si>
  <si>
    <t>Časoměřič:</t>
  </si>
  <si>
    <t>VÉLE</t>
  </si>
  <si>
    <t>Cílový rozhodčí:</t>
  </si>
  <si>
    <t>SCHIRLO</t>
  </si>
  <si>
    <t>Pavel</t>
  </si>
  <si>
    <t>st.</t>
  </si>
  <si>
    <t>GREGŮREK</t>
  </si>
  <si>
    <t>Zapisovatelé:</t>
  </si>
  <si>
    <t>LIDMILA</t>
  </si>
  <si>
    <t>Ladislav</t>
  </si>
  <si>
    <t>ml.</t>
  </si>
  <si>
    <t>Prezence, popis</t>
  </si>
  <si>
    <t>KUBCOVÁ</t>
  </si>
  <si>
    <t>Andrea</t>
  </si>
  <si>
    <t>a zpracování výsledků:</t>
  </si>
  <si>
    <t>ŠNOPLOVÁ</t>
  </si>
  <si>
    <t>Klára</t>
  </si>
  <si>
    <t>JIRÁSKOVÁ</t>
  </si>
  <si>
    <t>Alice</t>
  </si>
  <si>
    <t>Traťový komisař:</t>
  </si>
  <si>
    <t>Diplomy</t>
  </si>
  <si>
    <t>JEITNER</t>
  </si>
  <si>
    <t>Berthold</t>
  </si>
  <si>
    <t>Sanitka:</t>
  </si>
  <si>
    <t>VZS Náchod</t>
  </si>
  <si>
    <t>Lékař:</t>
  </si>
  <si>
    <t>MERTLÍK</t>
  </si>
  <si>
    <t>MUDr.</t>
  </si>
  <si>
    <t>Bezpečnost:</t>
  </si>
  <si>
    <t>pramice a motorový člun VZS Náchod</t>
  </si>
  <si>
    <t>Teplota vody :</t>
  </si>
  <si>
    <t>°C</t>
  </si>
  <si>
    <t>Teplota vzduchu :</t>
  </si>
  <si>
    <t>Povětrnostní podmínky:</t>
  </si>
  <si>
    <t>severovýchodní, 8 km/hod</t>
  </si>
  <si>
    <t>Charakter trati:</t>
  </si>
  <si>
    <t>stojatá, okruh 250 m</t>
  </si>
  <si>
    <t>Jury:</t>
  </si>
  <si>
    <t>KUŘINA</t>
  </si>
  <si>
    <t>Jiří</t>
  </si>
  <si>
    <t>delegát ČSPS</t>
  </si>
  <si>
    <t>PROKOP</t>
  </si>
  <si>
    <t>Tomáš</t>
  </si>
  <si>
    <t>I. PKO</t>
  </si>
  <si>
    <t>SkNá</t>
  </si>
  <si>
    <t>Organizační tým:</t>
  </si>
  <si>
    <t>HEINZL</t>
  </si>
  <si>
    <t>Milan</t>
  </si>
  <si>
    <t>PROUZA</t>
  </si>
  <si>
    <t>ZÁRUBA</t>
  </si>
  <si>
    <t>Josef</t>
  </si>
  <si>
    <t>Přehled plavců:</t>
  </si>
  <si>
    <t>Trať</t>
  </si>
  <si>
    <t>Muži</t>
  </si>
  <si>
    <t>Ženy</t>
  </si>
  <si>
    <t>Celkem</t>
  </si>
  <si>
    <t>100 m</t>
  </si>
  <si>
    <t>250 m</t>
  </si>
  <si>
    <t>500 m</t>
  </si>
  <si>
    <t>750 m</t>
  </si>
  <si>
    <t>1000 m</t>
  </si>
  <si>
    <t>Přehled sportovních klubů:</t>
  </si>
  <si>
    <t>AšMB</t>
  </si>
  <si>
    <t>Autoškoda Mladá Boleslav</t>
  </si>
  <si>
    <t>ČOUPr</t>
  </si>
  <si>
    <t>Česká otužilecká unie</t>
  </si>
  <si>
    <t>DeNá</t>
  </si>
  <si>
    <t>Deflín Náchod</t>
  </si>
  <si>
    <t>FiBr</t>
  </si>
  <si>
    <t>FIDES Brno</t>
  </si>
  <si>
    <t>I.PKO</t>
  </si>
  <si>
    <t>I. plavecký klub otužilců</t>
  </si>
  <si>
    <t>JPK</t>
  </si>
  <si>
    <t>Jihlavský plapecký klub AXIS</t>
  </si>
  <si>
    <t>KSOPl</t>
  </si>
  <si>
    <t>Klub sportovního otužování Plzeň</t>
  </si>
  <si>
    <t>OtSpy</t>
  </si>
  <si>
    <t>TJ Sokol Pyšely</t>
  </si>
  <si>
    <t>PKZá</t>
  </si>
  <si>
    <t>Plavecký klub Zábřeh</t>
  </si>
  <si>
    <t>ROH</t>
  </si>
  <si>
    <t>Rybníkářky a otužilci Holoubkov</t>
  </si>
  <si>
    <t>SCPAP</t>
  </si>
  <si>
    <t>Sport Club Plavecký areál Pardubice</t>
  </si>
  <si>
    <t>SKNá</t>
  </si>
  <si>
    <t>Výtahy Náchod – Metujští tygři</t>
  </si>
  <si>
    <t>SoHK</t>
  </si>
  <si>
    <t>Sokol Hradec Králové</t>
  </si>
  <si>
    <t>SoNP</t>
  </si>
  <si>
    <t>Sokol Nová Paka</t>
  </si>
  <si>
    <t>SpCh</t>
  </si>
  <si>
    <t>Spartak Choceň</t>
  </si>
  <si>
    <t>SyPa</t>
  </si>
  <si>
    <t>TJ Hodolany DZP</t>
  </si>
  <si>
    <t>TJTá</t>
  </si>
  <si>
    <t>TJ Tábor</t>
  </si>
  <si>
    <t>Nereg.</t>
  </si>
  <si>
    <t>Neregistrovaní</t>
  </si>
  <si>
    <t>VÝSLEDKY 1000 m MUŽI</t>
  </si>
  <si>
    <t>poř.</t>
  </si>
  <si>
    <t>s.č.</t>
  </si>
  <si>
    <t>Příjmení</t>
  </si>
  <si>
    <t>Jméno</t>
  </si>
  <si>
    <t>Ročník</t>
  </si>
  <si>
    <t>Klub</t>
  </si>
  <si>
    <t>Čas</t>
  </si>
  <si>
    <t>Body</t>
  </si>
  <si>
    <t>SLANINA</t>
  </si>
  <si>
    <t>TÁBORSKÝ</t>
  </si>
  <si>
    <t>Radek</t>
  </si>
  <si>
    <t>HUDSON</t>
  </si>
  <si>
    <t>Michael</t>
  </si>
  <si>
    <t>KAHÁNEK</t>
  </si>
  <si>
    <t>Stanislav</t>
  </si>
  <si>
    <t>BENDL</t>
  </si>
  <si>
    <t>Jan</t>
  </si>
  <si>
    <t>KOBRZEK</t>
  </si>
  <si>
    <t>Filip</t>
  </si>
  <si>
    <t>PROVÁZEK</t>
  </si>
  <si>
    <t>Hanuš</t>
  </si>
  <si>
    <t>HARTMAN</t>
  </si>
  <si>
    <t>Karel</t>
  </si>
  <si>
    <t>BRAUNER</t>
  </si>
  <si>
    <t>ŠŮCHA</t>
  </si>
  <si>
    <t>SUCHOPA</t>
  </si>
  <si>
    <t>Radomír</t>
  </si>
  <si>
    <t>SHATNYY</t>
  </si>
  <si>
    <t>Ivan</t>
  </si>
  <si>
    <t>DUŠEK</t>
  </si>
  <si>
    <t>Martin</t>
  </si>
  <si>
    <t>MIHOLA</t>
  </si>
  <si>
    <t>HEJKRLÍK</t>
  </si>
  <si>
    <t>DUBSKÝ</t>
  </si>
  <si>
    <t>ZEMAN</t>
  </si>
  <si>
    <t>Jaroslav</t>
  </si>
  <si>
    <t>KORDYLAK</t>
  </si>
  <si>
    <t>Ireneusz</t>
  </si>
  <si>
    <t>NYKEL</t>
  </si>
  <si>
    <t>Lumír</t>
  </si>
  <si>
    <t>HEJTMÁNEK</t>
  </si>
  <si>
    <t>Dušan</t>
  </si>
  <si>
    <t>KRUPIČKA</t>
  </si>
  <si>
    <t>POSPÍŠIL</t>
  </si>
  <si>
    <t>VANIŠ</t>
  </si>
  <si>
    <t>DOLEŽAL</t>
  </si>
  <si>
    <t>HANÁČEK</t>
  </si>
  <si>
    <t>HRDÝ</t>
  </si>
  <si>
    <t>Zdeněk</t>
  </si>
  <si>
    <t>VILÍM</t>
  </si>
  <si>
    <t>PASEKA</t>
  </si>
  <si>
    <t>Miloš</t>
  </si>
  <si>
    <t>TOMAN</t>
  </si>
  <si>
    <t>ČEČIL</t>
  </si>
  <si>
    <t>WEISS</t>
  </si>
  <si>
    <t>KOSAŘ</t>
  </si>
  <si>
    <t>František</t>
  </si>
  <si>
    <t>OTL - 0:31:32</t>
  </si>
  <si>
    <t>HARAZIM</t>
  </si>
  <si>
    <t>Roman</t>
  </si>
  <si>
    <t>OTL - 0:32:19</t>
  </si>
  <si>
    <t>VÝSLEDKY 1000 m ŽENY</t>
  </si>
  <si>
    <t>NOVÁKOVÁ</t>
  </si>
  <si>
    <t>Pavlína</t>
  </si>
  <si>
    <t>Renata</t>
  </si>
  <si>
    <t>PROCHÁZKOVÁ</t>
  </si>
  <si>
    <t>DYKOVÁ</t>
  </si>
  <si>
    <t>Kristýna</t>
  </si>
  <si>
    <t>ZAJÍČKOVÁ</t>
  </si>
  <si>
    <t>Hana</t>
  </si>
  <si>
    <t>HABELOVÁ</t>
  </si>
  <si>
    <t>Jana</t>
  </si>
  <si>
    <t>DEMLOVÁ</t>
  </si>
  <si>
    <t>Alena</t>
  </si>
  <si>
    <t>OTŘÍSALOVÁ</t>
  </si>
  <si>
    <t>Martina</t>
  </si>
  <si>
    <t>NOVOTNÁ</t>
  </si>
  <si>
    <t>Mirka</t>
  </si>
  <si>
    <t>VATALOVÁ</t>
  </si>
  <si>
    <t>Jaroslava</t>
  </si>
  <si>
    <t>DNF</t>
  </si>
  <si>
    <t>VÝSLEDKY 750 m MUŽI</t>
  </si>
  <si>
    <t>KALINA</t>
  </si>
  <si>
    <t>Lukáš</t>
  </si>
  <si>
    <t>LABOUNEK</t>
  </si>
  <si>
    <t>VAVŘÍK</t>
  </si>
  <si>
    <t>JENŠOVSKÝ</t>
  </si>
  <si>
    <t>Jindřich</t>
  </si>
  <si>
    <t>OtSPy</t>
  </si>
  <si>
    <t>HOLÝ</t>
  </si>
  <si>
    <t>BAČINA</t>
  </si>
  <si>
    <t>SCHNEIDER</t>
  </si>
  <si>
    <t>TOMEŠ</t>
  </si>
  <si>
    <t>Miroslav</t>
  </si>
  <si>
    <t>PINTA</t>
  </si>
  <si>
    <t>KŘÍŽ</t>
  </si>
  <si>
    <t>KOLÁŘ</t>
  </si>
  <si>
    <t>Vladimír</t>
  </si>
  <si>
    <t>HAVLÍČEK</t>
  </si>
  <si>
    <t>HESS</t>
  </si>
  <si>
    <t>DRÁŽNÍK</t>
  </si>
  <si>
    <t>CHALOUPKA</t>
  </si>
  <si>
    <t>Bohumil</t>
  </si>
  <si>
    <t>VÝSLEDKY 750 m ŽENY</t>
  </si>
  <si>
    <t>KOPECKÁ</t>
  </si>
  <si>
    <t>Nikola</t>
  </si>
  <si>
    <t>Iveta</t>
  </si>
  <si>
    <t>SVOBODOVÁ</t>
  </si>
  <si>
    <t>KRUPIČKOVÁ</t>
  </si>
  <si>
    <t>Eva</t>
  </si>
  <si>
    <t>PEKOVÁ</t>
  </si>
  <si>
    <t>Ilona</t>
  </si>
  <si>
    <t>ŠTANGLOVÁ</t>
  </si>
  <si>
    <t>Marie</t>
  </si>
  <si>
    <t>BRŮHOVÁ</t>
  </si>
  <si>
    <t>Lenka</t>
  </si>
  <si>
    <t>KUŘINOVÁ</t>
  </si>
  <si>
    <t>WEISSOVÁ</t>
  </si>
  <si>
    <t>Eleonora</t>
  </si>
  <si>
    <t>MARTÍNKOVÁ</t>
  </si>
  <si>
    <t>Jitka</t>
  </si>
  <si>
    <t>KLÁSKOVÁ</t>
  </si>
  <si>
    <t>Iva</t>
  </si>
  <si>
    <t>VÝSLEDKY 500 m MUŽI</t>
  </si>
  <si>
    <t>ŠTENCL</t>
  </si>
  <si>
    <t>HUJER</t>
  </si>
  <si>
    <t>JÍCHA</t>
  </si>
  <si>
    <t>VLK</t>
  </si>
  <si>
    <t>JIRSÁK</t>
  </si>
  <si>
    <t>Jakub</t>
  </si>
  <si>
    <t>ŠTĚPÁN</t>
  </si>
  <si>
    <t>STOKLASA</t>
  </si>
  <si>
    <t>Zbyněk</t>
  </si>
  <si>
    <t>TRLICA</t>
  </si>
  <si>
    <t>KRUPAŘ</t>
  </si>
  <si>
    <t>JEŘÁBEK</t>
  </si>
  <si>
    <t>VÝSLEDKY 500 m ŽENY</t>
  </si>
  <si>
    <t>MACHOLDOVÁ</t>
  </si>
  <si>
    <t>Tereza</t>
  </si>
  <si>
    <t>FRICOVÁ</t>
  </si>
  <si>
    <t>ZÁHORSKÁ</t>
  </si>
  <si>
    <t>Stanislava</t>
  </si>
  <si>
    <t>KOWALIK</t>
  </si>
  <si>
    <t>Halina</t>
  </si>
  <si>
    <t>MUZIKÁŘOVÁ</t>
  </si>
  <si>
    <t>Irena</t>
  </si>
  <si>
    <t>ČÁPOVÁ</t>
  </si>
  <si>
    <t>VÝSLEDKY 250 m MUŽI</t>
  </si>
  <si>
    <t>JELÍNEK</t>
  </si>
  <si>
    <t>LÁZNIČKA</t>
  </si>
  <si>
    <t>Luděk</t>
  </si>
  <si>
    <t>SLABÝ</t>
  </si>
  <si>
    <t>KŘEMEN</t>
  </si>
  <si>
    <t>LAVIČKA</t>
  </si>
  <si>
    <t>MARKL</t>
  </si>
  <si>
    <t>HÁJEK</t>
  </si>
  <si>
    <t>VITUJ</t>
  </si>
  <si>
    <t>VÝSLEDKY 250 m ŽENY</t>
  </si>
  <si>
    <t>LIBNAROVÁ</t>
  </si>
  <si>
    <t>ROSSI</t>
  </si>
  <si>
    <t>MAREČKOVÁ</t>
  </si>
  <si>
    <t>Anna</t>
  </si>
  <si>
    <t>KRČMAŘOVÁ</t>
  </si>
  <si>
    <t>FÖLKLOVÁ</t>
  </si>
  <si>
    <t>Dana</t>
  </si>
  <si>
    <t>KOPELCOVÁ</t>
  </si>
  <si>
    <t>Světlana</t>
  </si>
  <si>
    <t>ŠPINOVÁ</t>
  </si>
  <si>
    <t>Michaela</t>
  </si>
  <si>
    <t>VYSKOČILOVÁ</t>
  </si>
  <si>
    <t>Blanka</t>
  </si>
  <si>
    <t>HOLUBOVÁ</t>
  </si>
  <si>
    <t>Věra</t>
  </si>
  <si>
    <t>VÝSLEDKY 100 m MUŽI</t>
  </si>
  <si>
    <t>JEŽEK</t>
  </si>
  <si>
    <t>nereg.</t>
  </si>
  <si>
    <t>mimo s.</t>
  </si>
  <si>
    <t>KREJČÍ</t>
  </si>
  <si>
    <t>POKORÁK</t>
  </si>
  <si>
    <t>KARBULA</t>
  </si>
  <si>
    <t>ŠERKA</t>
  </si>
  <si>
    <t>VAŇOUS</t>
  </si>
  <si>
    <t>VÝSLEDKY 100 m ŽENY</t>
  </si>
  <si>
    <t>MICHALOVÁ</t>
  </si>
  <si>
    <t>Miroslava</t>
  </si>
  <si>
    <t>PROKOPOVÁ</t>
  </si>
  <si>
    <t>Taťána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</si>
</sst>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h:mm:ss;@"/>
    <numFmt numFmtId="166" formatCode="0.0"/>
  </numFmts>
  <fonts count="9">
    <font>
      <sz val="12"/>
      <color indexed="8"/>
      <name val="Calibri"/>
      <family val="2"/>
    </font>
    <font>
      <sz val="10"/>
      <name val="Arial"/>
      <family val="0"/>
    </font>
    <font>
      <b/>
      <sz val="13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b/>
      <sz val="11"/>
      <color indexed="53"/>
      <name val="Trebuchet MS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3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165" fontId="4" fillId="0" borderId="16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b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485775</xdr:colOff>
      <xdr:row>4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81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workbookViewId="0" topLeftCell="A1">
      <selection activeCell="A5" sqref="A5"/>
    </sheetView>
  </sheetViews>
  <sheetFormatPr defaultColWidth="9.00390625" defaultRowHeight="15.75"/>
  <cols>
    <col min="1" max="1" width="4.875" style="0" customWidth="1"/>
    <col min="2" max="2" width="7.00390625" style="0" customWidth="1"/>
    <col min="3" max="3" width="15.25390625" style="0" customWidth="1"/>
    <col min="4" max="4" width="11.50390625" style="0" customWidth="1"/>
    <col min="5" max="5" width="9.75390625" style="0" customWidth="1"/>
    <col min="6" max="6" width="6.375" style="1" customWidth="1"/>
    <col min="7" max="7" width="7.50390625" style="1" customWidth="1"/>
    <col min="8" max="8" width="7.00390625" style="1" customWidth="1"/>
    <col min="9" max="16384" width="19.50390625" style="0" customWidth="1"/>
  </cols>
  <sheetData>
    <row r="1" spans="1:8" ht="15.75">
      <c r="A1" s="2"/>
      <c r="B1" s="3"/>
      <c r="C1" s="3"/>
      <c r="D1" s="3"/>
      <c r="E1" s="3"/>
      <c r="F1" s="4"/>
      <c r="G1" s="4"/>
      <c r="H1" s="5"/>
    </row>
    <row r="2" spans="1:8" ht="15.75">
      <c r="A2" s="6"/>
      <c r="H2" s="7"/>
    </row>
    <row r="3" spans="1:8" ht="15.75">
      <c r="A3" s="6"/>
      <c r="H3" s="7"/>
    </row>
    <row r="4" spans="1:8" ht="15.75">
      <c r="A4" s="6"/>
      <c r="H4" s="7"/>
    </row>
    <row r="5" spans="1:8" ht="18">
      <c r="A5" s="6"/>
      <c r="B5" s="8" t="s">
        <v>0</v>
      </c>
      <c r="C5" s="9"/>
      <c r="D5" s="9"/>
      <c r="E5" s="9"/>
      <c r="F5" s="10"/>
      <c r="G5" s="10"/>
      <c r="H5" s="11"/>
    </row>
    <row r="6" spans="1:8" ht="16.5">
      <c r="A6" s="6"/>
      <c r="B6" s="12"/>
      <c r="C6" s="12"/>
      <c r="D6" s="13"/>
      <c r="E6" s="12"/>
      <c r="F6" s="14"/>
      <c r="G6" s="14"/>
      <c r="H6" s="7"/>
    </row>
    <row r="7" spans="1:8" ht="16.5">
      <c r="A7" s="6"/>
      <c r="B7" s="15" t="s">
        <v>1</v>
      </c>
      <c r="C7" s="15"/>
      <c r="D7" s="16" t="s">
        <v>2</v>
      </c>
      <c r="E7" s="15"/>
      <c r="F7" s="17"/>
      <c r="G7" s="14"/>
      <c r="H7" s="7"/>
    </row>
    <row r="8" spans="1:8" ht="16.5">
      <c r="A8" s="6"/>
      <c r="B8" s="15"/>
      <c r="C8" s="15"/>
      <c r="D8" s="16" t="s">
        <v>3</v>
      </c>
      <c r="E8" s="15"/>
      <c r="F8" s="17"/>
      <c r="G8" s="14"/>
      <c r="H8" s="7"/>
    </row>
    <row r="9" spans="1:8" ht="16.5">
      <c r="A9" s="6"/>
      <c r="B9" s="15" t="s">
        <v>4</v>
      </c>
      <c r="C9" s="15"/>
      <c r="D9" s="18">
        <v>43547</v>
      </c>
      <c r="E9" s="15"/>
      <c r="F9" s="17"/>
      <c r="G9" s="14"/>
      <c r="H9" s="7"/>
    </row>
    <row r="10" spans="1:8" ht="16.5">
      <c r="A10" s="6"/>
      <c r="B10" s="15" t="s">
        <v>5</v>
      </c>
      <c r="C10" s="15"/>
      <c r="D10" s="16" t="s">
        <v>6</v>
      </c>
      <c r="E10" s="15"/>
      <c r="F10" s="17"/>
      <c r="G10" s="14"/>
      <c r="H10" s="7"/>
    </row>
    <row r="11" spans="1:8" ht="16.5">
      <c r="A11" s="6"/>
      <c r="B11" s="15"/>
      <c r="C11" s="15"/>
      <c r="D11" s="19"/>
      <c r="E11" s="15"/>
      <c r="F11" s="17"/>
      <c r="G11" s="14"/>
      <c r="H11" s="7"/>
    </row>
    <row r="12" spans="1:8" ht="16.5">
      <c r="A12" s="6"/>
      <c r="B12" s="15" t="s">
        <v>7</v>
      </c>
      <c r="C12" s="15"/>
      <c r="D12" s="19" t="s">
        <v>8</v>
      </c>
      <c r="E12" s="20" t="s">
        <v>9</v>
      </c>
      <c r="F12" s="17"/>
      <c r="G12" s="14"/>
      <c r="H12" s="7"/>
    </row>
    <row r="13" spans="1:8" ht="16.5">
      <c r="A13" s="6"/>
      <c r="B13" s="15" t="s">
        <v>10</v>
      </c>
      <c r="C13" s="20"/>
      <c r="D13" s="13" t="s">
        <v>11</v>
      </c>
      <c r="E13" s="12" t="s">
        <v>12</v>
      </c>
      <c r="F13" s="21"/>
      <c r="G13" s="14"/>
      <c r="H13" s="7"/>
    </row>
    <row r="14" spans="1:8" ht="16.5">
      <c r="A14" s="6"/>
      <c r="B14" s="12"/>
      <c r="C14" s="12"/>
      <c r="D14" s="13"/>
      <c r="E14" s="12"/>
      <c r="F14" s="14"/>
      <c r="G14" s="14"/>
      <c r="H14" s="7"/>
    </row>
    <row r="15" spans="1:8" ht="16.5">
      <c r="A15" s="6"/>
      <c r="B15" s="22" t="s">
        <v>13</v>
      </c>
      <c r="C15" s="12"/>
      <c r="D15" s="13" t="s">
        <v>14</v>
      </c>
      <c r="E15" s="12" t="s">
        <v>9</v>
      </c>
      <c r="F15" s="14"/>
      <c r="G15" s="14"/>
      <c r="H15" s="7"/>
    </row>
    <row r="16" spans="1:8" ht="16.5">
      <c r="A16" s="6"/>
      <c r="B16" s="22" t="s">
        <v>15</v>
      </c>
      <c r="C16" s="12"/>
      <c r="D16" s="13" t="s">
        <v>16</v>
      </c>
      <c r="E16" s="20" t="s">
        <v>17</v>
      </c>
      <c r="F16" s="14" t="s">
        <v>18</v>
      </c>
      <c r="G16" s="14"/>
      <c r="H16" s="7"/>
    </row>
    <row r="17" spans="1:8" ht="16.5">
      <c r="A17" s="6"/>
      <c r="B17" s="22"/>
      <c r="C17" s="12"/>
      <c r="D17" s="13" t="s">
        <v>19</v>
      </c>
      <c r="E17" s="12" t="s">
        <v>12</v>
      </c>
      <c r="G17" s="14"/>
      <c r="H17" s="7"/>
    </row>
    <row r="18" spans="1:8" ht="16.5">
      <c r="A18" s="6"/>
      <c r="B18" s="22"/>
      <c r="C18" s="12"/>
      <c r="D18" s="12"/>
      <c r="E18" s="12"/>
      <c r="F18" s="14"/>
      <c r="G18" s="14"/>
      <c r="H18" s="7"/>
    </row>
    <row r="19" spans="1:8" ht="16.5">
      <c r="A19" s="6"/>
      <c r="B19" s="22" t="s">
        <v>20</v>
      </c>
      <c r="C19" s="12"/>
      <c r="D19" s="13" t="s">
        <v>21</v>
      </c>
      <c r="E19" s="20" t="s">
        <v>22</v>
      </c>
      <c r="G19" s="14"/>
      <c r="H19" s="7"/>
    </row>
    <row r="20" spans="1:8" ht="16.5">
      <c r="A20" s="6"/>
      <c r="B20" s="22"/>
      <c r="C20" s="12"/>
      <c r="D20" s="13" t="s">
        <v>16</v>
      </c>
      <c r="E20" s="20" t="s">
        <v>17</v>
      </c>
      <c r="F20" s="1" t="s">
        <v>23</v>
      </c>
      <c r="G20" s="14"/>
      <c r="H20" s="7"/>
    </row>
    <row r="21" spans="1:8" ht="16.5">
      <c r="A21" s="6"/>
      <c r="B21" s="22"/>
      <c r="C21" s="12"/>
      <c r="D21" s="13"/>
      <c r="E21" s="12"/>
      <c r="F21" s="14"/>
      <c r="G21" s="14"/>
      <c r="H21" s="7"/>
    </row>
    <row r="22" spans="1:8" ht="16.5">
      <c r="A22" s="6"/>
      <c r="B22" s="15" t="s">
        <v>24</v>
      </c>
      <c r="C22" s="12"/>
      <c r="D22" s="13" t="s">
        <v>25</v>
      </c>
      <c r="E22" s="20" t="s">
        <v>26</v>
      </c>
      <c r="F22" s="14"/>
      <c r="G22" s="14"/>
      <c r="H22" s="7"/>
    </row>
    <row r="23" spans="1:8" ht="16.5">
      <c r="A23" s="6"/>
      <c r="B23" s="15" t="s">
        <v>27</v>
      </c>
      <c r="C23" s="12"/>
      <c r="D23" s="13" t="s">
        <v>28</v>
      </c>
      <c r="E23" s="20" t="s">
        <v>29</v>
      </c>
      <c r="F23" s="14"/>
      <c r="G23" s="14"/>
      <c r="H23" s="7"/>
    </row>
    <row r="24" spans="1:8" ht="16.5">
      <c r="A24" s="6"/>
      <c r="B24" s="15"/>
      <c r="C24" s="12"/>
      <c r="D24" s="13" t="s">
        <v>30</v>
      </c>
      <c r="E24" s="20" t="s">
        <v>31</v>
      </c>
      <c r="F24" s="14"/>
      <c r="G24" s="14"/>
      <c r="H24" s="7"/>
    </row>
    <row r="25" spans="1:8" ht="16.5">
      <c r="A25" s="6"/>
      <c r="B25" s="15"/>
      <c r="C25" s="12"/>
      <c r="D25" s="13"/>
      <c r="E25" s="20"/>
      <c r="F25" s="14"/>
      <c r="G25" s="14"/>
      <c r="H25" s="7"/>
    </row>
    <row r="26" spans="1:8" ht="16.5">
      <c r="A26" s="6"/>
      <c r="B26" s="22" t="s">
        <v>32</v>
      </c>
      <c r="C26" s="12"/>
      <c r="D26" s="13" t="s">
        <v>16</v>
      </c>
      <c r="E26" s="20" t="s">
        <v>17</v>
      </c>
      <c r="F26" s="14" t="s">
        <v>18</v>
      </c>
      <c r="G26" s="14"/>
      <c r="H26" s="7"/>
    </row>
    <row r="27" spans="1:8" ht="16.5">
      <c r="A27" s="6"/>
      <c r="B27" s="15" t="s">
        <v>33</v>
      </c>
      <c r="C27" s="12"/>
      <c r="D27" s="13" t="s">
        <v>34</v>
      </c>
      <c r="E27" s="20" t="s">
        <v>35</v>
      </c>
      <c r="F27" s="14"/>
      <c r="G27" s="14"/>
      <c r="H27" s="7"/>
    </row>
    <row r="28" spans="1:8" ht="16.5">
      <c r="A28" s="6"/>
      <c r="B28" s="15"/>
      <c r="C28" s="12"/>
      <c r="D28" s="13"/>
      <c r="E28" s="12"/>
      <c r="F28" s="14"/>
      <c r="G28" s="21"/>
      <c r="H28" s="7"/>
    </row>
    <row r="29" spans="1:8" ht="16.5">
      <c r="A29" s="6"/>
      <c r="B29" s="15" t="s">
        <v>36</v>
      </c>
      <c r="C29" s="15"/>
      <c r="D29" s="13" t="s">
        <v>37</v>
      </c>
      <c r="E29" s="12"/>
      <c r="F29" s="14"/>
      <c r="G29" s="21"/>
      <c r="H29" s="7"/>
    </row>
    <row r="30" spans="1:8" ht="16.5">
      <c r="A30" s="6"/>
      <c r="B30" s="15" t="s">
        <v>38</v>
      </c>
      <c r="C30" s="15"/>
      <c r="D30" s="19" t="s">
        <v>39</v>
      </c>
      <c r="E30" s="12" t="s">
        <v>9</v>
      </c>
      <c r="F30" s="14" t="s">
        <v>40</v>
      </c>
      <c r="G30" s="21"/>
      <c r="H30" s="7"/>
    </row>
    <row r="31" spans="1:8" ht="16.5">
      <c r="A31" s="6"/>
      <c r="B31" s="15" t="s">
        <v>41</v>
      </c>
      <c r="C31" s="15"/>
      <c r="D31" s="13" t="s">
        <v>42</v>
      </c>
      <c r="E31" s="12"/>
      <c r="F31" s="14"/>
      <c r="G31" s="21"/>
      <c r="H31" s="7"/>
    </row>
    <row r="32" spans="1:8" ht="16.5">
      <c r="A32" s="6"/>
      <c r="B32" s="15"/>
      <c r="C32" s="15"/>
      <c r="D32" s="13"/>
      <c r="E32" s="12"/>
      <c r="F32" s="14"/>
      <c r="G32" s="21"/>
      <c r="H32" s="7"/>
    </row>
    <row r="33" spans="1:8" ht="16.5">
      <c r="A33" s="6"/>
      <c r="B33" s="15" t="s">
        <v>43</v>
      </c>
      <c r="C33" s="15"/>
      <c r="D33" s="23">
        <v>9</v>
      </c>
      <c r="E33" s="20" t="s">
        <v>44</v>
      </c>
      <c r="F33" s="14"/>
      <c r="G33" s="21"/>
      <c r="H33" s="7"/>
    </row>
    <row r="34" spans="1:8" ht="16.5">
      <c r="A34" s="6"/>
      <c r="B34" s="15" t="s">
        <v>45</v>
      </c>
      <c r="C34" s="15"/>
      <c r="D34" s="24">
        <v>15</v>
      </c>
      <c r="E34" s="20" t="s">
        <v>44</v>
      </c>
      <c r="F34" s="14"/>
      <c r="G34" s="21"/>
      <c r="H34" s="25"/>
    </row>
    <row r="35" spans="1:8" ht="16.5">
      <c r="A35" s="6"/>
      <c r="B35" s="15" t="s">
        <v>46</v>
      </c>
      <c r="C35" s="15"/>
      <c r="D35" s="19" t="s">
        <v>47</v>
      </c>
      <c r="E35" s="20"/>
      <c r="F35" s="14"/>
      <c r="G35" s="21"/>
      <c r="H35" s="25"/>
    </row>
    <row r="36" spans="1:8" ht="16.5">
      <c r="A36" s="6"/>
      <c r="B36" s="15"/>
      <c r="C36" s="15"/>
      <c r="D36" s="19"/>
      <c r="E36" s="20"/>
      <c r="F36" s="14"/>
      <c r="G36" s="21"/>
      <c r="H36" s="25"/>
    </row>
    <row r="37" spans="1:8" ht="16.5">
      <c r="A37" s="6"/>
      <c r="B37" s="15" t="s">
        <v>48</v>
      </c>
      <c r="C37" s="15"/>
      <c r="D37" s="19" t="s">
        <v>49</v>
      </c>
      <c r="E37" s="20"/>
      <c r="F37" s="14"/>
      <c r="G37" s="21"/>
      <c r="H37" s="25"/>
    </row>
    <row r="38" spans="1:8" ht="16.5">
      <c r="A38" s="6"/>
      <c r="B38" s="15"/>
      <c r="C38" s="12"/>
      <c r="D38" s="19"/>
      <c r="E38" s="20"/>
      <c r="F38" s="14"/>
      <c r="G38" s="21"/>
      <c r="H38" s="25"/>
    </row>
    <row r="39" spans="1:8" ht="16.5">
      <c r="A39" s="6"/>
      <c r="B39" s="15" t="s">
        <v>50</v>
      </c>
      <c r="C39" s="12"/>
      <c r="D39" s="13" t="s">
        <v>51</v>
      </c>
      <c r="E39" s="20" t="s">
        <v>52</v>
      </c>
      <c r="F39" s="14" t="s">
        <v>53</v>
      </c>
      <c r="G39" s="21"/>
      <c r="H39" s="25"/>
    </row>
    <row r="40" spans="1:8" ht="16.5">
      <c r="A40" s="6"/>
      <c r="B40" s="15"/>
      <c r="C40" s="12"/>
      <c r="D40" s="13" t="s">
        <v>54</v>
      </c>
      <c r="E40" s="20" t="s">
        <v>55</v>
      </c>
      <c r="F40" s="14" t="s">
        <v>56</v>
      </c>
      <c r="G40" s="21"/>
      <c r="H40" s="25"/>
    </row>
    <row r="41" spans="1:8" ht="16.5">
      <c r="A41" s="6"/>
      <c r="B41" s="15"/>
      <c r="C41" s="12"/>
      <c r="D41" s="13" t="s">
        <v>8</v>
      </c>
      <c r="E41" s="20" t="s">
        <v>9</v>
      </c>
      <c r="F41" s="14" t="s">
        <v>57</v>
      </c>
      <c r="G41" s="21"/>
      <c r="H41" s="25"/>
    </row>
    <row r="42" spans="1:8" ht="16.5">
      <c r="A42" s="6"/>
      <c r="B42" s="12"/>
      <c r="C42" s="12"/>
      <c r="D42" s="13"/>
      <c r="E42" s="20"/>
      <c r="F42" s="14"/>
      <c r="G42" s="21"/>
      <c r="H42" s="25"/>
    </row>
    <row r="43" spans="1:8" ht="16.5">
      <c r="A43" s="6"/>
      <c r="B43" s="22" t="s">
        <v>58</v>
      </c>
      <c r="C43" s="12"/>
      <c r="D43" s="12" t="s">
        <v>59</v>
      </c>
      <c r="E43" s="12" t="s">
        <v>60</v>
      </c>
      <c r="F43" s="14"/>
      <c r="G43" s="14"/>
      <c r="H43" s="25"/>
    </row>
    <row r="44" spans="1:8" ht="16.5">
      <c r="A44" s="6"/>
      <c r="D44" s="13" t="s">
        <v>61</v>
      </c>
      <c r="E44" s="20" t="s">
        <v>52</v>
      </c>
      <c r="H44" s="7"/>
    </row>
    <row r="45" spans="1:8" ht="16.5">
      <c r="A45" s="6"/>
      <c r="D45" s="13" t="s">
        <v>16</v>
      </c>
      <c r="E45" s="20" t="s">
        <v>17</v>
      </c>
      <c r="F45" s="1" t="s">
        <v>23</v>
      </c>
      <c r="H45" s="7"/>
    </row>
    <row r="46" spans="1:8" ht="16.5">
      <c r="A46" s="26"/>
      <c r="B46" s="27"/>
      <c r="C46" s="27"/>
      <c r="D46" s="28" t="s">
        <v>62</v>
      </c>
      <c r="E46" s="29" t="s">
        <v>63</v>
      </c>
      <c r="F46" s="30"/>
      <c r="G46" s="30"/>
      <c r="H46" s="31"/>
    </row>
    <row r="47" spans="4:5" ht="16.5">
      <c r="D47" s="13"/>
      <c r="E47" s="20"/>
    </row>
    <row r="48" spans="2:5" ht="16.5">
      <c r="B48" s="32" t="s">
        <v>64</v>
      </c>
      <c r="C48" s="33"/>
      <c r="D48" s="33"/>
      <c r="E48" s="33"/>
    </row>
    <row r="49" spans="2:5" ht="18" customHeight="1">
      <c r="B49" s="34" t="s">
        <v>65</v>
      </c>
      <c r="C49" s="34" t="s">
        <v>66</v>
      </c>
      <c r="D49" s="34" t="s">
        <v>67</v>
      </c>
      <c r="E49" s="34" t="s">
        <v>68</v>
      </c>
    </row>
    <row r="50" spans="2:5" ht="18" customHeight="1">
      <c r="B50" s="34" t="s">
        <v>69</v>
      </c>
      <c r="C50" s="34">
        <v>7</v>
      </c>
      <c r="D50" s="34">
        <v>2</v>
      </c>
      <c r="E50" s="35">
        <v>9</v>
      </c>
    </row>
    <row r="51" spans="2:5" ht="18" customHeight="1">
      <c r="B51" s="34" t="s">
        <v>70</v>
      </c>
      <c r="C51" s="34">
        <v>9</v>
      </c>
      <c r="D51" s="34">
        <v>12</v>
      </c>
      <c r="E51" s="35">
        <v>21</v>
      </c>
    </row>
    <row r="52" spans="2:5" ht="18" customHeight="1">
      <c r="B52" s="34" t="s">
        <v>71</v>
      </c>
      <c r="C52" s="34">
        <v>13</v>
      </c>
      <c r="D52" s="34">
        <v>6</v>
      </c>
      <c r="E52" s="35">
        <v>19</v>
      </c>
    </row>
    <row r="53" spans="2:5" ht="18" customHeight="1">
      <c r="B53" s="34" t="s">
        <v>72</v>
      </c>
      <c r="C53" s="34">
        <v>16</v>
      </c>
      <c r="D53" s="34">
        <v>11</v>
      </c>
      <c r="E53" s="35">
        <v>27</v>
      </c>
    </row>
    <row r="54" spans="2:5" ht="18" customHeight="1">
      <c r="B54" s="34" t="s">
        <v>73</v>
      </c>
      <c r="C54" s="34">
        <v>36</v>
      </c>
      <c r="D54" s="34">
        <v>10</v>
      </c>
      <c r="E54" s="35">
        <v>46</v>
      </c>
    </row>
    <row r="55" spans="2:5" ht="18" customHeight="1">
      <c r="B55" s="34"/>
      <c r="C55" s="35">
        <v>81</v>
      </c>
      <c r="D55" s="35">
        <v>41</v>
      </c>
      <c r="E55" s="36">
        <v>122</v>
      </c>
    </row>
    <row r="57" spans="2:4" ht="16.5">
      <c r="B57" s="32" t="s">
        <v>74</v>
      </c>
      <c r="C57" s="37"/>
      <c r="D57" s="37"/>
    </row>
    <row r="58" spans="2:5" ht="16.5">
      <c r="B58" s="38" t="s">
        <v>75</v>
      </c>
      <c r="C58" s="87" t="s">
        <v>76</v>
      </c>
      <c r="D58" s="87"/>
      <c r="E58" s="87"/>
    </row>
    <row r="59" spans="2:5" ht="16.5">
      <c r="B59" s="38" t="s">
        <v>77</v>
      </c>
      <c r="C59" s="87" t="s">
        <v>78</v>
      </c>
      <c r="D59" s="87"/>
      <c r="E59" s="87"/>
    </row>
    <row r="60" spans="2:5" ht="16.5">
      <c r="B60" s="38" t="s">
        <v>79</v>
      </c>
      <c r="C60" s="87" t="s">
        <v>80</v>
      </c>
      <c r="D60" s="87"/>
      <c r="E60" s="87"/>
    </row>
    <row r="61" spans="2:5" ht="16.5">
      <c r="B61" s="38" t="s">
        <v>81</v>
      </c>
      <c r="C61" s="87" t="s">
        <v>82</v>
      </c>
      <c r="D61" s="87"/>
      <c r="E61" s="87"/>
    </row>
    <row r="62" spans="2:5" ht="16.5">
      <c r="B62" s="38" t="s">
        <v>83</v>
      </c>
      <c r="C62" s="87" t="s">
        <v>84</v>
      </c>
      <c r="D62" s="87"/>
      <c r="E62" s="87"/>
    </row>
    <row r="63" spans="2:5" ht="16.5">
      <c r="B63" s="38" t="s">
        <v>85</v>
      </c>
      <c r="C63" s="87" t="s">
        <v>86</v>
      </c>
      <c r="D63" s="87"/>
      <c r="E63" s="87"/>
    </row>
    <row r="64" spans="2:5" ht="16.5">
      <c r="B64" s="38" t="s">
        <v>87</v>
      </c>
      <c r="C64" s="87" t="s">
        <v>88</v>
      </c>
      <c r="D64" s="87"/>
      <c r="E64" s="87"/>
    </row>
    <row r="65" spans="2:5" ht="16.5">
      <c r="B65" s="38" t="s">
        <v>89</v>
      </c>
      <c r="C65" s="87" t="s">
        <v>90</v>
      </c>
      <c r="D65" s="87"/>
      <c r="E65" s="87"/>
    </row>
    <row r="66" spans="2:5" ht="16.5">
      <c r="B66" s="38" t="s">
        <v>91</v>
      </c>
      <c r="C66" s="87" t="s">
        <v>92</v>
      </c>
      <c r="D66" s="87"/>
      <c r="E66" s="87"/>
    </row>
    <row r="67" spans="2:5" ht="16.5">
      <c r="B67" s="38" t="s">
        <v>93</v>
      </c>
      <c r="C67" s="87" t="s">
        <v>94</v>
      </c>
      <c r="D67" s="87"/>
      <c r="E67" s="87"/>
    </row>
    <row r="68" spans="2:5" ht="16.5">
      <c r="B68" s="38" t="s">
        <v>95</v>
      </c>
      <c r="C68" s="87" t="s">
        <v>96</v>
      </c>
      <c r="D68" s="87"/>
      <c r="E68" s="87"/>
    </row>
    <row r="69" spans="2:5" ht="16.5">
      <c r="B69" s="38" t="s">
        <v>97</v>
      </c>
      <c r="C69" s="87" t="s">
        <v>98</v>
      </c>
      <c r="D69" s="87"/>
      <c r="E69" s="87"/>
    </row>
    <row r="70" spans="2:5" ht="16.5">
      <c r="B70" s="38" t="s">
        <v>99</v>
      </c>
      <c r="C70" s="87" t="s">
        <v>100</v>
      </c>
      <c r="D70" s="87"/>
      <c r="E70" s="87"/>
    </row>
    <row r="71" spans="2:5" ht="16.5">
      <c r="B71" s="39" t="s">
        <v>101</v>
      </c>
      <c r="C71" s="87" t="s">
        <v>102</v>
      </c>
      <c r="D71" s="87"/>
      <c r="E71" s="87"/>
    </row>
    <row r="72" spans="2:5" ht="16.5">
      <c r="B72" s="39" t="s">
        <v>103</v>
      </c>
      <c r="C72" s="87" t="s">
        <v>104</v>
      </c>
      <c r="D72" s="87"/>
      <c r="E72" s="87"/>
    </row>
    <row r="73" spans="2:5" ht="16.5">
      <c r="B73" s="38" t="s">
        <v>105</v>
      </c>
      <c r="C73" s="87" t="s">
        <v>106</v>
      </c>
      <c r="D73" s="87"/>
      <c r="E73" s="87"/>
    </row>
    <row r="74" spans="2:5" ht="16.5">
      <c r="B74" s="38" t="s">
        <v>107</v>
      </c>
      <c r="C74" s="87" t="s">
        <v>108</v>
      </c>
      <c r="D74" s="87"/>
      <c r="E74" s="87"/>
    </row>
    <row r="75" spans="2:5" ht="16.5">
      <c r="B75" s="39" t="s">
        <v>109</v>
      </c>
      <c r="C75" s="87" t="s">
        <v>110</v>
      </c>
      <c r="D75" s="87"/>
      <c r="E75" s="87"/>
    </row>
    <row r="76" spans="2:5" ht="16.5">
      <c r="B76" s="40"/>
      <c r="C76" s="41"/>
      <c r="D76" s="41"/>
      <c r="E76" s="41"/>
    </row>
    <row r="77" spans="2:5" ht="16.5">
      <c r="B77" s="40"/>
      <c r="C77" s="41"/>
      <c r="D77" s="41"/>
      <c r="E77" s="41"/>
    </row>
    <row r="78" spans="2:5" ht="16.5">
      <c r="B78" s="40"/>
      <c r="C78" s="41"/>
      <c r="D78" s="41"/>
      <c r="E78" s="41"/>
    </row>
    <row r="79" spans="2:5" ht="16.5">
      <c r="B79" s="40"/>
      <c r="C79" s="41"/>
      <c r="D79" s="41"/>
      <c r="E79" s="41"/>
    </row>
    <row r="80" spans="2:5" ht="16.5">
      <c r="B80" s="40"/>
      <c r="C80" s="41"/>
      <c r="D80" s="41"/>
      <c r="E80" s="41"/>
    </row>
    <row r="81" spans="2:5" ht="16.5">
      <c r="B81" s="40"/>
      <c r="C81" s="41"/>
      <c r="D81" s="41"/>
      <c r="E81" s="41"/>
    </row>
    <row r="82" spans="2:5" ht="16.5">
      <c r="B82" s="40"/>
      <c r="C82" s="41"/>
      <c r="D82" s="41"/>
      <c r="E82" s="41"/>
    </row>
    <row r="83" spans="2:5" ht="16.5">
      <c r="B83" s="40"/>
      <c r="C83" s="41"/>
      <c r="D83" s="41"/>
      <c r="E83" s="41"/>
    </row>
    <row r="84" spans="2:5" ht="16.5">
      <c r="B84" s="40"/>
      <c r="C84" s="41"/>
      <c r="D84" s="41"/>
      <c r="E84" s="41"/>
    </row>
    <row r="85" spans="2:5" ht="16.5">
      <c r="B85" s="40"/>
      <c r="C85" s="41"/>
      <c r="D85" s="41"/>
      <c r="E85" s="41"/>
    </row>
    <row r="86" spans="2:5" ht="16.5">
      <c r="B86" s="40"/>
      <c r="C86" s="41"/>
      <c r="D86" s="41"/>
      <c r="E86" s="41"/>
    </row>
    <row r="87" spans="2:5" ht="16.5">
      <c r="B87" s="40"/>
      <c r="C87" s="41"/>
      <c r="D87" s="41"/>
      <c r="E87" s="41"/>
    </row>
    <row r="88" spans="2:5" ht="16.5">
      <c r="B88" s="40"/>
      <c r="C88" s="41"/>
      <c r="D88" s="41"/>
      <c r="E88" s="41"/>
    </row>
    <row r="89" spans="2:5" ht="16.5">
      <c r="B89" s="40"/>
      <c r="C89" s="41"/>
      <c r="D89" s="41"/>
      <c r="E89" s="41"/>
    </row>
    <row r="90" spans="2:5" ht="16.5">
      <c r="B90" s="40"/>
      <c r="C90" s="41"/>
      <c r="D90" s="41"/>
      <c r="E90" s="41"/>
    </row>
    <row r="92" spans="1:8" s="43" customFormat="1" ht="18" customHeight="1">
      <c r="A92" s="85" t="s">
        <v>111</v>
      </c>
      <c r="B92" s="85"/>
      <c r="C92" s="85"/>
      <c r="D92" s="85"/>
      <c r="E92" s="85"/>
      <c r="F92" s="85"/>
      <c r="G92" s="85"/>
      <c r="H92" s="42">
        <v>3</v>
      </c>
    </row>
    <row r="93" spans="1:8" s="43" customFormat="1" ht="18" customHeight="1">
      <c r="A93" s="44" t="s">
        <v>112</v>
      </c>
      <c r="B93" s="45" t="s">
        <v>113</v>
      </c>
      <c r="C93" s="46" t="s">
        <v>114</v>
      </c>
      <c r="D93" s="46" t="s">
        <v>115</v>
      </c>
      <c r="E93" s="47" t="s">
        <v>116</v>
      </c>
      <c r="F93" s="47" t="s">
        <v>117</v>
      </c>
      <c r="G93" s="48" t="s">
        <v>118</v>
      </c>
      <c r="H93" s="49" t="s">
        <v>119</v>
      </c>
    </row>
    <row r="94" spans="1:8" s="43" customFormat="1" ht="18" customHeight="1">
      <c r="A94" s="44">
        <v>1</v>
      </c>
      <c r="B94" s="50">
        <v>27</v>
      </c>
      <c r="C94" s="51" t="s">
        <v>120</v>
      </c>
      <c r="D94" s="51" t="s">
        <v>12</v>
      </c>
      <c r="E94" s="49">
        <v>1990</v>
      </c>
      <c r="F94" s="49" t="s">
        <v>81</v>
      </c>
      <c r="G94" s="52">
        <v>0.011319444444444444</v>
      </c>
      <c r="H94" s="53">
        <v>410</v>
      </c>
    </row>
    <row r="95" spans="1:8" s="43" customFormat="1" ht="18" customHeight="1">
      <c r="A95" s="44">
        <v>2</v>
      </c>
      <c r="B95" s="47">
        <v>14</v>
      </c>
      <c r="C95" s="51" t="s">
        <v>121</v>
      </c>
      <c r="D95" s="51" t="s">
        <v>122</v>
      </c>
      <c r="E95" s="49">
        <v>1971</v>
      </c>
      <c r="F95" s="49" t="s">
        <v>83</v>
      </c>
      <c r="G95" s="52">
        <v>0.011712962962962965</v>
      </c>
      <c r="H95" s="53">
        <f>H94-10</f>
        <v>400</v>
      </c>
    </row>
    <row r="96" spans="1:8" s="43" customFormat="1" ht="18" customHeight="1">
      <c r="A96" s="44">
        <v>3</v>
      </c>
      <c r="B96" s="47">
        <v>11</v>
      </c>
      <c r="C96" s="51" t="s">
        <v>123</v>
      </c>
      <c r="D96" s="51" t="s">
        <v>124</v>
      </c>
      <c r="E96" s="49">
        <v>1974</v>
      </c>
      <c r="F96" s="49" t="s">
        <v>83</v>
      </c>
      <c r="G96" s="52">
        <v>0.012233796296296296</v>
      </c>
      <c r="H96" s="53">
        <f>H95-8</f>
        <v>392</v>
      </c>
    </row>
    <row r="97" spans="1:8" s="43" customFormat="1" ht="18" customHeight="1">
      <c r="A97" s="44">
        <v>4</v>
      </c>
      <c r="B97" s="47">
        <v>17</v>
      </c>
      <c r="C97" s="51" t="s">
        <v>125</v>
      </c>
      <c r="D97" s="51" t="s">
        <v>126</v>
      </c>
      <c r="E97" s="49">
        <v>1981</v>
      </c>
      <c r="F97" s="49" t="s">
        <v>77</v>
      </c>
      <c r="G97" s="52">
        <v>0.012326388888888888</v>
      </c>
      <c r="H97" s="53">
        <f>H96-6</f>
        <v>386</v>
      </c>
    </row>
    <row r="98" spans="1:8" s="43" customFormat="1" ht="18" customHeight="1">
      <c r="A98" s="44">
        <v>5</v>
      </c>
      <c r="B98" s="50">
        <v>31</v>
      </c>
      <c r="C98" s="51" t="s">
        <v>127</v>
      </c>
      <c r="D98" s="51" t="s">
        <v>128</v>
      </c>
      <c r="E98" s="49">
        <v>1968</v>
      </c>
      <c r="F98" s="49" t="s">
        <v>83</v>
      </c>
      <c r="G98" s="52">
        <v>0.012777777777777777</v>
      </c>
      <c r="H98" s="53">
        <f>H97-5</f>
        <v>381</v>
      </c>
    </row>
    <row r="99" spans="1:8" s="43" customFormat="1" ht="18" customHeight="1">
      <c r="A99" s="44">
        <v>6</v>
      </c>
      <c r="B99" s="50">
        <v>12</v>
      </c>
      <c r="C99" s="51" t="s">
        <v>129</v>
      </c>
      <c r="D99" s="51" t="s">
        <v>130</v>
      </c>
      <c r="E99" s="49">
        <v>1979</v>
      </c>
      <c r="F99" s="49" t="s">
        <v>83</v>
      </c>
      <c r="G99" s="52">
        <v>0.013344907407407408</v>
      </c>
      <c r="H99" s="53">
        <f>H98-4</f>
        <v>377</v>
      </c>
    </row>
    <row r="100" spans="1:8" s="43" customFormat="1" ht="18" customHeight="1">
      <c r="A100" s="44">
        <v>7</v>
      </c>
      <c r="B100" s="50">
        <v>3</v>
      </c>
      <c r="C100" s="51" t="s">
        <v>131</v>
      </c>
      <c r="D100" s="51" t="s">
        <v>132</v>
      </c>
      <c r="E100" s="49">
        <v>1992</v>
      </c>
      <c r="F100" s="49" t="s">
        <v>85</v>
      </c>
      <c r="G100" s="52">
        <v>0.013368055555555557</v>
      </c>
      <c r="H100" s="53">
        <f aca="true" t="shared" si="0" ref="H100:H127">H99-$H$92</f>
        <v>374</v>
      </c>
    </row>
    <row r="101" spans="1:8" s="43" customFormat="1" ht="18" customHeight="1">
      <c r="A101" s="44">
        <v>8</v>
      </c>
      <c r="B101" s="50">
        <v>30</v>
      </c>
      <c r="C101" s="51" t="s">
        <v>133</v>
      </c>
      <c r="D101" s="51" t="s">
        <v>134</v>
      </c>
      <c r="E101" s="49">
        <v>1977</v>
      </c>
      <c r="F101" s="49" t="s">
        <v>91</v>
      </c>
      <c r="G101" s="52">
        <v>0.0134375</v>
      </c>
      <c r="H101" s="53">
        <f t="shared" si="0"/>
        <v>371</v>
      </c>
    </row>
    <row r="102" spans="1:8" s="43" customFormat="1" ht="18" customHeight="1">
      <c r="A102" s="44">
        <v>9</v>
      </c>
      <c r="B102" s="50">
        <v>34</v>
      </c>
      <c r="C102" s="51" t="s">
        <v>135</v>
      </c>
      <c r="D102" s="51" t="s">
        <v>12</v>
      </c>
      <c r="E102" s="49">
        <v>1985</v>
      </c>
      <c r="F102" s="49" t="s">
        <v>83</v>
      </c>
      <c r="G102" s="52">
        <v>0.013692129629629629</v>
      </c>
      <c r="H102" s="53">
        <f t="shared" si="0"/>
        <v>368</v>
      </c>
    </row>
    <row r="103" spans="1:8" s="43" customFormat="1" ht="18" customHeight="1">
      <c r="A103" s="44">
        <v>10</v>
      </c>
      <c r="B103" s="50">
        <v>6</v>
      </c>
      <c r="C103" s="51" t="s">
        <v>136</v>
      </c>
      <c r="D103" s="51" t="s">
        <v>128</v>
      </c>
      <c r="E103" s="49">
        <v>1981</v>
      </c>
      <c r="F103" s="49" t="s">
        <v>87</v>
      </c>
      <c r="G103" s="52">
        <v>0.0140625</v>
      </c>
      <c r="H103" s="53">
        <f t="shared" si="0"/>
        <v>365</v>
      </c>
    </row>
    <row r="104" spans="1:8" s="43" customFormat="1" ht="18" customHeight="1">
      <c r="A104" s="44">
        <v>11</v>
      </c>
      <c r="B104" s="47">
        <v>29</v>
      </c>
      <c r="C104" s="51" t="s">
        <v>137</v>
      </c>
      <c r="D104" s="51" t="s">
        <v>138</v>
      </c>
      <c r="E104" s="49">
        <v>1956</v>
      </c>
      <c r="F104" s="49" t="s">
        <v>81</v>
      </c>
      <c r="G104" s="52">
        <v>0.014409722222222221</v>
      </c>
      <c r="H104" s="53">
        <f t="shared" si="0"/>
        <v>362</v>
      </c>
    </row>
    <row r="105" spans="1:8" s="43" customFormat="1" ht="18" customHeight="1">
      <c r="A105" s="44">
        <v>12</v>
      </c>
      <c r="B105" s="50">
        <v>22</v>
      </c>
      <c r="C105" s="51" t="s">
        <v>139</v>
      </c>
      <c r="D105" s="51" t="s">
        <v>140</v>
      </c>
      <c r="E105" s="49">
        <v>1986</v>
      </c>
      <c r="F105" s="49" t="s">
        <v>83</v>
      </c>
      <c r="G105" s="52">
        <v>0.015046296296296295</v>
      </c>
      <c r="H105" s="53">
        <f t="shared" si="0"/>
        <v>359</v>
      </c>
    </row>
    <row r="106" spans="1:8" s="43" customFormat="1" ht="18" customHeight="1">
      <c r="A106" s="44">
        <v>13</v>
      </c>
      <c r="B106" s="47">
        <v>8</v>
      </c>
      <c r="C106" s="51" t="s">
        <v>141</v>
      </c>
      <c r="D106" s="51" t="s">
        <v>142</v>
      </c>
      <c r="E106" s="49">
        <v>1977</v>
      </c>
      <c r="F106" s="49" t="s">
        <v>99</v>
      </c>
      <c r="G106" s="52">
        <v>0.015486111111111112</v>
      </c>
      <c r="H106" s="53">
        <f t="shared" si="0"/>
        <v>356</v>
      </c>
    </row>
    <row r="107" spans="1:8" s="43" customFormat="1" ht="18" customHeight="1">
      <c r="A107" s="44">
        <v>14</v>
      </c>
      <c r="B107" s="47">
        <v>26</v>
      </c>
      <c r="C107" s="51" t="s">
        <v>143</v>
      </c>
      <c r="D107" s="51" t="s">
        <v>9</v>
      </c>
      <c r="E107" s="49">
        <v>1961</v>
      </c>
      <c r="F107" s="49" t="s">
        <v>81</v>
      </c>
      <c r="G107" s="52">
        <v>0.01599537037037037</v>
      </c>
      <c r="H107" s="53">
        <f t="shared" si="0"/>
        <v>353</v>
      </c>
    </row>
    <row r="108" spans="1:8" s="43" customFormat="1" ht="18" customHeight="1">
      <c r="A108" s="44">
        <v>15</v>
      </c>
      <c r="B108" s="47">
        <v>20</v>
      </c>
      <c r="C108" s="51" t="s">
        <v>144</v>
      </c>
      <c r="D108" s="51" t="s">
        <v>130</v>
      </c>
      <c r="E108" s="49">
        <v>1979</v>
      </c>
      <c r="F108" s="49" t="s">
        <v>83</v>
      </c>
      <c r="G108" s="52">
        <v>0.01619212962962963</v>
      </c>
      <c r="H108" s="53">
        <f t="shared" si="0"/>
        <v>350</v>
      </c>
    </row>
    <row r="109" spans="1:8" s="43" customFormat="1" ht="18" customHeight="1">
      <c r="A109" s="44">
        <v>16</v>
      </c>
      <c r="B109" s="47">
        <v>35</v>
      </c>
      <c r="C109" s="54" t="s">
        <v>145</v>
      </c>
      <c r="D109" s="54" t="s">
        <v>60</v>
      </c>
      <c r="E109" s="50">
        <v>1971</v>
      </c>
      <c r="F109" s="50" t="s">
        <v>81</v>
      </c>
      <c r="G109" s="52">
        <v>0.016238425925925924</v>
      </c>
      <c r="H109" s="53">
        <f t="shared" si="0"/>
        <v>347</v>
      </c>
    </row>
    <row r="110" spans="1:8" s="43" customFormat="1" ht="18" customHeight="1">
      <c r="A110" s="44">
        <v>17</v>
      </c>
      <c r="B110" s="47">
        <v>23</v>
      </c>
      <c r="C110" s="51" t="s">
        <v>146</v>
      </c>
      <c r="D110" s="51" t="s">
        <v>147</v>
      </c>
      <c r="E110" s="49">
        <v>1967</v>
      </c>
      <c r="F110" s="49" t="s">
        <v>83</v>
      </c>
      <c r="G110" s="52">
        <v>0.01673611111111111</v>
      </c>
      <c r="H110" s="53">
        <f t="shared" si="0"/>
        <v>344</v>
      </c>
    </row>
    <row r="111" spans="1:8" s="43" customFormat="1" ht="18" customHeight="1">
      <c r="A111" s="44">
        <v>18</v>
      </c>
      <c r="B111" s="50">
        <v>21</v>
      </c>
      <c r="C111" s="51" t="s">
        <v>148</v>
      </c>
      <c r="D111" s="51" t="s">
        <v>149</v>
      </c>
      <c r="E111" s="49">
        <v>1976</v>
      </c>
      <c r="F111" s="49" t="s">
        <v>83</v>
      </c>
      <c r="G111" s="52">
        <v>0.016840277777777777</v>
      </c>
      <c r="H111" s="53">
        <f t="shared" si="0"/>
        <v>341</v>
      </c>
    </row>
    <row r="112" spans="1:8" s="43" customFormat="1" ht="18" customHeight="1">
      <c r="A112" s="44">
        <v>19</v>
      </c>
      <c r="B112" s="50">
        <v>62</v>
      </c>
      <c r="C112" s="51" t="s">
        <v>150</v>
      </c>
      <c r="D112" s="51" t="s">
        <v>151</v>
      </c>
      <c r="E112" s="49">
        <v>1967</v>
      </c>
      <c r="F112" s="49" t="s">
        <v>83</v>
      </c>
      <c r="G112" s="52">
        <v>0.016875</v>
      </c>
      <c r="H112" s="53">
        <f t="shared" si="0"/>
        <v>338</v>
      </c>
    </row>
    <row r="113" spans="1:8" s="43" customFormat="1" ht="18" customHeight="1">
      <c r="A113" s="44">
        <v>20</v>
      </c>
      <c r="B113" s="47">
        <v>57</v>
      </c>
      <c r="C113" s="51" t="s">
        <v>54</v>
      </c>
      <c r="D113" s="51" t="s">
        <v>55</v>
      </c>
      <c r="E113" s="49">
        <v>1975</v>
      </c>
      <c r="F113" s="49" t="s">
        <v>83</v>
      </c>
      <c r="G113" s="52">
        <v>0.0175</v>
      </c>
      <c r="H113" s="53">
        <f t="shared" si="0"/>
        <v>335</v>
      </c>
    </row>
    <row r="114" spans="1:8" s="43" customFormat="1" ht="18" customHeight="1">
      <c r="A114" s="44">
        <v>21</v>
      </c>
      <c r="B114" s="50">
        <v>9</v>
      </c>
      <c r="C114" s="51" t="s">
        <v>152</v>
      </c>
      <c r="D114" s="51" t="s">
        <v>153</v>
      </c>
      <c r="E114" s="49">
        <v>1972</v>
      </c>
      <c r="F114" s="49" t="s">
        <v>99</v>
      </c>
      <c r="G114" s="52">
        <v>0.017627314814814814</v>
      </c>
      <c r="H114" s="53">
        <f t="shared" si="0"/>
        <v>332</v>
      </c>
    </row>
    <row r="115" spans="1:8" s="43" customFormat="1" ht="18" customHeight="1">
      <c r="A115" s="44">
        <v>22</v>
      </c>
      <c r="B115" s="50">
        <v>33</v>
      </c>
      <c r="C115" s="51" t="s">
        <v>154</v>
      </c>
      <c r="D115" s="51" t="s">
        <v>142</v>
      </c>
      <c r="E115" s="49">
        <v>1976</v>
      </c>
      <c r="F115" s="49" t="s">
        <v>83</v>
      </c>
      <c r="G115" s="52">
        <v>0.01767361111111111</v>
      </c>
      <c r="H115" s="53">
        <f t="shared" si="0"/>
        <v>329</v>
      </c>
    </row>
    <row r="116" spans="1:8" s="43" customFormat="1" ht="18" customHeight="1">
      <c r="A116" s="44">
        <v>23</v>
      </c>
      <c r="B116" s="50">
        <v>60</v>
      </c>
      <c r="C116" s="51" t="s">
        <v>155</v>
      </c>
      <c r="D116" s="51" t="s">
        <v>52</v>
      </c>
      <c r="E116" s="49">
        <v>1961</v>
      </c>
      <c r="F116" s="49" t="s">
        <v>81</v>
      </c>
      <c r="G116" s="52">
        <v>0.017824074074074076</v>
      </c>
      <c r="H116" s="53">
        <f t="shared" si="0"/>
        <v>326</v>
      </c>
    </row>
    <row r="117" spans="1:8" s="43" customFormat="1" ht="18" customHeight="1">
      <c r="A117" s="44">
        <v>24</v>
      </c>
      <c r="B117" s="50">
        <v>7</v>
      </c>
      <c r="C117" s="51" t="s">
        <v>156</v>
      </c>
      <c r="D117" s="51" t="s">
        <v>9</v>
      </c>
      <c r="E117" s="49">
        <v>1964</v>
      </c>
      <c r="F117" s="49" t="s">
        <v>87</v>
      </c>
      <c r="G117" s="52">
        <v>0.01783564814814815</v>
      </c>
      <c r="H117" s="53">
        <f t="shared" si="0"/>
        <v>323</v>
      </c>
    </row>
    <row r="118" spans="1:8" s="43" customFormat="1" ht="18" customHeight="1">
      <c r="A118" s="44">
        <v>25</v>
      </c>
      <c r="B118" s="47">
        <v>2</v>
      </c>
      <c r="C118" s="51" t="s">
        <v>157</v>
      </c>
      <c r="D118" s="51" t="s">
        <v>60</v>
      </c>
      <c r="E118" s="49">
        <v>1964</v>
      </c>
      <c r="F118" s="49" t="s">
        <v>85</v>
      </c>
      <c r="G118" s="52">
        <v>0.017870370370370373</v>
      </c>
      <c r="H118" s="53">
        <f t="shared" si="0"/>
        <v>320</v>
      </c>
    </row>
    <row r="119" spans="1:8" s="43" customFormat="1" ht="18" customHeight="1">
      <c r="A119" s="44">
        <v>26</v>
      </c>
      <c r="B119" s="50">
        <v>25</v>
      </c>
      <c r="C119" s="51" t="s">
        <v>158</v>
      </c>
      <c r="D119" s="51" t="s">
        <v>142</v>
      </c>
      <c r="E119" s="49">
        <v>1976</v>
      </c>
      <c r="F119" s="49" t="s">
        <v>81</v>
      </c>
      <c r="G119" s="52">
        <v>0.017939814814814815</v>
      </c>
      <c r="H119" s="53">
        <f t="shared" si="0"/>
        <v>317</v>
      </c>
    </row>
    <row r="120" spans="1:8" s="43" customFormat="1" ht="18" customHeight="1">
      <c r="A120" s="44">
        <v>27</v>
      </c>
      <c r="B120" s="50">
        <v>16</v>
      </c>
      <c r="C120" s="51" t="s">
        <v>159</v>
      </c>
      <c r="D120" s="51" t="s">
        <v>160</v>
      </c>
      <c r="E120" s="49">
        <v>1955</v>
      </c>
      <c r="F120" s="49" t="s">
        <v>77</v>
      </c>
      <c r="G120" s="52">
        <v>0.017974537037037035</v>
      </c>
      <c r="H120" s="53">
        <f t="shared" si="0"/>
        <v>314</v>
      </c>
    </row>
    <row r="121" spans="1:8" s="43" customFormat="1" ht="18" customHeight="1">
      <c r="A121" s="44">
        <v>28</v>
      </c>
      <c r="B121" s="47">
        <v>45</v>
      </c>
      <c r="C121" s="51" t="s">
        <v>51</v>
      </c>
      <c r="D121" s="51" t="s">
        <v>52</v>
      </c>
      <c r="E121" s="49">
        <v>1960</v>
      </c>
      <c r="F121" s="49" t="s">
        <v>99</v>
      </c>
      <c r="G121" s="52">
        <v>0.018587962962962962</v>
      </c>
      <c r="H121" s="53">
        <f t="shared" si="0"/>
        <v>311</v>
      </c>
    </row>
    <row r="122" spans="1:8" s="43" customFormat="1" ht="18" customHeight="1">
      <c r="A122" s="44">
        <v>29</v>
      </c>
      <c r="B122" s="50">
        <v>19</v>
      </c>
      <c r="C122" s="51" t="s">
        <v>144</v>
      </c>
      <c r="D122" s="51" t="s">
        <v>52</v>
      </c>
      <c r="E122" s="49">
        <v>1948</v>
      </c>
      <c r="F122" s="49" t="s">
        <v>83</v>
      </c>
      <c r="G122" s="52">
        <v>0.01871527777777778</v>
      </c>
      <c r="H122" s="53">
        <f t="shared" si="0"/>
        <v>308</v>
      </c>
    </row>
    <row r="123" spans="1:8" s="43" customFormat="1" ht="18" customHeight="1">
      <c r="A123" s="44">
        <v>30</v>
      </c>
      <c r="B123" s="47">
        <v>55</v>
      </c>
      <c r="C123" s="51" t="s">
        <v>161</v>
      </c>
      <c r="D123" s="51" t="s">
        <v>17</v>
      </c>
      <c r="E123" s="49">
        <v>1990</v>
      </c>
      <c r="F123" s="49" t="s">
        <v>83</v>
      </c>
      <c r="G123" s="52">
        <v>0.01980324074074074</v>
      </c>
      <c r="H123" s="53">
        <f t="shared" si="0"/>
        <v>305</v>
      </c>
    </row>
    <row r="124" spans="1:8" s="43" customFormat="1" ht="18" customHeight="1">
      <c r="A124" s="44">
        <v>31</v>
      </c>
      <c r="B124" s="50">
        <v>64</v>
      </c>
      <c r="C124" s="51" t="s">
        <v>162</v>
      </c>
      <c r="D124" s="51" t="s">
        <v>163</v>
      </c>
      <c r="E124" s="49">
        <v>1971</v>
      </c>
      <c r="F124" s="49" t="s">
        <v>83</v>
      </c>
      <c r="G124" s="52">
        <v>0.01982638888888889</v>
      </c>
      <c r="H124" s="53">
        <f t="shared" si="0"/>
        <v>302</v>
      </c>
    </row>
    <row r="125" spans="1:8" s="43" customFormat="1" ht="18" customHeight="1">
      <c r="A125" s="44">
        <v>32</v>
      </c>
      <c r="B125" s="47">
        <v>5</v>
      </c>
      <c r="C125" s="51" t="s">
        <v>164</v>
      </c>
      <c r="D125" s="51" t="s">
        <v>9</v>
      </c>
      <c r="E125" s="49">
        <v>1978</v>
      </c>
      <c r="F125" s="49" t="s">
        <v>85</v>
      </c>
      <c r="G125" s="52">
        <v>0.01990740740740741</v>
      </c>
      <c r="H125" s="53">
        <f t="shared" si="0"/>
        <v>299</v>
      </c>
    </row>
    <row r="126" spans="1:8" s="43" customFormat="1" ht="18" customHeight="1">
      <c r="A126" s="44">
        <v>33</v>
      </c>
      <c r="B126" s="47">
        <v>61</v>
      </c>
      <c r="C126" s="51" t="s">
        <v>165</v>
      </c>
      <c r="D126" s="51" t="s">
        <v>60</v>
      </c>
      <c r="E126" s="49">
        <v>1965</v>
      </c>
      <c r="F126" s="49" t="s">
        <v>87</v>
      </c>
      <c r="G126" s="52">
        <v>0.020069444444444442</v>
      </c>
      <c r="H126" s="53">
        <f t="shared" si="0"/>
        <v>296</v>
      </c>
    </row>
    <row r="127" spans="1:8" s="43" customFormat="1" ht="18" customHeight="1">
      <c r="A127" s="44">
        <v>34</v>
      </c>
      <c r="B127" s="50">
        <v>44</v>
      </c>
      <c r="C127" s="51" t="s">
        <v>166</v>
      </c>
      <c r="D127" s="51" t="s">
        <v>63</v>
      </c>
      <c r="E127" s="49">
        <v>1954</v>
      </c>
      <c r="F127" s="49" t="s">
        <v>99</v>
      </c>
      <c r="G127" s="52">
        <v>0.020729166666666667</v>
      </c>
      <c r="H127" s="53">
        <f t="shared" si="0"/>
        <v>293</v>
      </c>
    </row>
    <row r="128" spans="1:8" s="43" customFormat="1" ht="18" customHeight="1">
      <c r="A128" s="44"/>
      <c r="B128" s="50">
        <v>58</v>
      </c>
      <c r="C128" s="51" t="s">
        <v>167</v>
      </c>
      <c r="D128" s="51" t="s">
        <v>168</v>
      </c>
      <c r="E128" s="49">
        <v>1948</v>
      </c>
      <c r="F128" s="49" t="s">
        <v>83</v>
      </c>
      <c r="G128" s="88" t="s">
        <v>169</v>
      </c>
      <c r="H128" s="88"/>
    </row>
    <row r="129" spans="1:8" s="43" customFormat="1" ht="18" customHeight="1">
      <c r="A129" s="44"/>
      <c r="B129" s="47">
        <v>53</v>
      </c>
      <c r="C129" s="51" t="s">
        <v>170</v>
      </c>
      <c r="D129" s="51" t="s">
        <v>171</v>
      </c>
      <c r="E129" s="49">
        <v>1975</v>
      </c>
      <c r="F129" s="49" t="s">
        <v>83</v>
      </c>
      <c r="G129" s="86" t="s">
        <v>172</v>
      </c>
      <c r="H129" s="86"/>
    </row>
    <row r="130" spans="1:8" s="43" customFormat="1" ht="18" customHeight="1">
      <c r="A130" s="42"/>
      <c r="B130" s="55"/>
      <c r="C130" s="56"/>
      <c r="D130" s="56"/>
      <c r="E130" s="57"/>
      <c r="F130" s="57"/>
      <c r="G130" s="58"/>
      <c r="H130" s="58"/>
    </row>
    <row r="131" spans="1:8" s="43" customFormat="1" ht="18" customHeight="1">
      <c r="A131" s="42"/>
      <c r="B131" s="55"/>
      <c r="C131" s="56"/>
      <c r="D131" s="56"/>
      <c r="E131" s="57"/>
      <c r="F131" s="57"/>
      <c r="G131" s="58"/>
      <c r="H131" s="58"/>
    </row>
    <row r="132" spans="1:8" s="43" customFormat="1" ht="18" customHeight="1">
      <c r="A132" s="42"/>
      <c r="B132" s="55"/>
      <c r="C132" s="56"/>
      <c r="D132" s="56"/>
      <c r="E132" s="57"/>
      <c r="F132" s="57"/>
      <c r="G132" s="58"/>
      <c r="H132" s="58"/>
    </row>
    <row r="133" spans="1:8" s="43" customFormat="1" ht="18" customHeight="1">
      <c r="A133" s="42"/>
      <c r="B133" s="55"/>
      <c r="C133" s="56"/>
      <c r="D133" s="56"/>
      <c r="E133" s="57"/>
      <c r="F133" s="57"/>
      <c r="G133" s="58"/>
      <c r="H133" s="57"/>
    </row>
    <row r="134" spans="1:8" s="43" customFormat="1" ht="18" customHeight="1">
      <c r="A134" s="84" t="s">
        <v>173</v>
      </c>
      <c r="B134" s="84"/>
      <c r="C134" s="84"/>
      <c r="D134" s="84"/>
      <c r="E134" s="84"/>
      <c r="F134" s="84"/>
      <c r="G134" s="84"/>
      <c r="H134" s="42">
        <v>3</v>
      </c>
    </row>
    <row r="135" spans="1:8" s="43" customFormat="1" ht="18" customHeight="1">
      <c r="A135" s="44" t="s">
        <v>112</v>
      </c>
      <c r="B135" s="45" t="s">
        <v>113</v>
      </c>
      <c r="C135" s="46" t="s">
        <v>114</v>
      </c>
      <c r="D135" s="46" t="s">
        <v>115</v>
      </c>
      <c r="E135" s="47" t="s">
        <v>116</v>
      </c>
      <c r="F135" s="47" t="s">
        <v>117</v>
      </c>
      <c r="G135" s="59" t="s">
        <v>118</v>
      </c>
      <c r="H135" s="49" t="s">
        <v>119</v>
      </c>
    </row>
    <row r="136" spans="1:8" s="43" customFormat="1" ht="18" customHeight="1">
      <c r="A136" s="44">
        <v>1</v>
      </c>
      <c r="B136" s="47">
        <v>32</v>
      </c>
      <c r="C136" s="51" t="s">
        <v>174</v>
      </c>
      <c r="D136" s="51" t="s">
        <v>175</v>
      </c>
      <c r="E136" s="49">
        <v>1996</v>
      </c>
      <c r="F136" s="49" t="s">
        <v>83</v>
      </c>
      <c r="G136" s="52">
        <v>0.010902777777777777</v>
      </c>
      <c r="H136" s="53">
        <v>410</v>
      </c>
    </row>
    <row r="137" spans="1:8" s="43" customFormat="1" ht="18" customHeight="1">
      <c r="A137" s="44">
        <v>2</v>
      </c>
      <c r="B137" s="50">
        <v>1</v>
      </c>
      <c r="C137" s="51" t="s">
        <v>174</v>
      </c>
      <c r="D137" s="51" t="s">
        <v>176</v>
      </c>
      <c r="E137" s="49">
        <v>1997</v>
      </c>
      <c r="F137" s="49" t="s">
        <v>95</v>
      </c>
      <c r="G137" s="52">
        <v>0.010960648148148148</v>
      </c>
      <c r="H137" s="53">
        <f>H136-10</f>
        <v>400</v>
      </c>
    </row>
    <row r="138" spans="1:8" s="43" customFormat="1" ht="18" customHeight="1">
      <c r="A138" s="44">
        <v>3</v>
      </c>
      <c r="B138" s="50">
        <v>18</v>
      </c>
      <c r="C138" s="51" t="s">
        <v>177</v>
      </c>
      <c r="D138" s="51" t="s">
        <v>175</v>
      </c>
      <c r="E138" s="49">
        <v>1964</v>
      </c>
      <c r="F138" s="49" t="s">
        <v>83</v>
      </c>
      <c r="G138" s="52">
        <v>0.014270833333333335</v>
      </c>
      <c r="H138" s="53">
        <f>H137-8</f>
        <v>392</v>
      </c>
    </row>
    <row r="139" spans="1:8" s="43" customFormat="1" ht="18" customHeight="1">
      <c r="A139" s="44">
        <v>4</v>
      </c>
      <c r="B139" s="50">
        <v>13</v>
      </c>
      <c r="C139" s="51" t="s">
        <v>178</v>
      </c>
      <c r="D139" s="51" t="s">
        <v>179</v>
      </c>
      <c r="E139" s="49">
        <v>1987</v>
      </c>
      <c r="F139" s="49" t="s">
        <v>83</v>
      </c>
      <c r="G139" s="52">
        <v>0.015127314814814816</v>
      </c>
      <c r="H139" s="53">
        <f>H138-6</f>
        <v>386</v>
      </c>
    </row>
    <row r="140" spans="1:8" s="43" customFormat="1" ht="18" customHeight="1">
      <c r="A140" s="44">
        <v>5</v>
      </c>
      <c r="B140" s="50">
        <v>24</v>
      </c>
      <c r="C140" s="51" t="s">
        <v>180</v>
      </c>
      <c r="D140" s="51" t="s">
        <v>181</v>
      </c>
      <c r="E140" s="49">
        <v>1967</v>
      </c>
      <c r="F140" s="49" t="s">
        <v>103</v>
      </c>
      <c r="G140" s="52">
        <v>0.017870370370370373</v>
      </c>
      <c r="H140" s="53">
        <f>H139-5</f>
        <v>381</v>
      </c>
    </row>
    <row r="141" spans="1:8" s="43" customFormat="1" ht="18" customHeight="1">
      <c r="A141" s="44">
        <v>6</v>
      </c>
      <c r="B141" s="60">
        <v>51</v>
      </c>
      <c r="C141" s="61" t="s">
        <v>182</v>
      </c>
      <c r="D141" s="61" t="s">
        <v>183</v>
      </c>
      <c r="E141" s="62">
        <v>1975</v>
      </c>
      <c r="F141" s="62" t="s">
        <v>83</v>
      </c>
      <c r="G141" s="52">
        <v>0.018472222222222223</v>
      </c>
      <c r="H141" s="53">
        <f>H140-4</f>
        <v>377</v>
      </c>
    </row>
    <row r="142" spans="1:8" s="43" customFormat="1" ht="18" customHeight="1">
      <c r="A142" s="44">
        <v>7</v>
      </c>
      <c r="B142" s="50">
        <v>15</v>
      </c>
      <c r="C142" s="51" t="s">
        <v>184</v>
      </c>
      <c r="D142" s="51" t="s">
        <v>185</v>
      </c>
      <c r="E142" s="49">
        <v>1971</v>
      </c>
      <c r="F142" s="49" t="s">
        <v>77</v>
      </c>
      <c r="G142" s="52">
        <v>0.018622685185185183</v>
      </c>
      <c r="H142" s="53">
        <f>H141-$H$92</f>
        <v>374</v>
      </c>
    </row>
    <row r="143" spans="1:8" s="43" customFormat="1" ht="18" customHeight="1">
      <c r="A143" s="44">
        <v>8</v>
      </c>
      <c r="B143" s="47">
        <v>49</v>
      </c>
      <c r="C143" s="51" t="s">
        <v>186</v>
      </c>
      <c r="D143" s="51" t="s">
        <v>187</v>
      </c>
      <c r="E143" s="49">
        <v>1975</v>
      </c>
      <c r="F143" s="49" t="s">
        <v>77</v>
      </c>
      <c r="G143" s="52">
        <v>0.01869212962962963</v>
      </c>
      <c r="H143" s="53">
        <f>H142-$H$92</f>
        <v>371</v>
      </c>
    </row>
    <row r="144" spans="1:8" s="43" customFormat="1" ht="18" customHeight="1">
      <c r="A144" s="44">
        <v>9</v>
      </c>
      <c r="B144" s="63">
        <v>10</v>
      </c>
      <c r="C144" s="64" t="s">
        <v>188</v>
      </c>
      <c r="D144" s="64" t="s">
        <v>189</v>
      </c>
      <c r="E144" s="65">
        <v>1964</v>
      </c>
      <c r="F144" s="65" t="s">
        <v>99</v>
      </c>
      <c r="G144" s="52">
        <v>0.01974537037037037</v>
      </c>
      <c r="H144" s="53">
        <f>H143-$H$92</f>
        <v>368</v>
      </c>
    </row>
    <row r="145" spans="1:8" s="43" customFormat="1" ht="18" customHeight="1">
      <c r="A145" s="44"/>
      <c r="B145" s="50">
        <v>52</v>
      </c>
      <c r="C145" s="51" t="s">
        <v>190</v>
      </c>
      <c r="D145" s="51" t="s">
        <v>191</v>
      </c>
      <c r="E145" s="49">
        <v>1962</v>
      </c>
      <c r="F145" s="49" t="s">
        <v>83</v>
      </c>
      <c r="G145" s="52" t="s">
        <v>192</v>
      </c>
      <c r="H145" s="53"/>
    </row>
    <row r="146" spans="1:8" s="43" customFormat="1" ht="18" customHeight="1">
      <c r="A146" s="56"/>
      <c r="B146" s="56"/>
      <c r="C146" s="56"/>
      <c r="D146" s="56"/>
      <c r="E146" s="56"/>
      <c r="F146" s="57"/>
      <c r="G146" s="57"/>
      <c r="H146" s="57"/>
    </row>
    <row r="147" spans="1:8" s="43" customFormat="1" ht="18" customHeight="1">
      <c r="A147" s="85" t="s">
        <v>193</v>
      </c>
      <c r="B147" s="85"/>
      <c r="C147" s="85"/>
      <c r="D147" s="85"/>
      <c r="E147" s="85"/>
      <c r="F147" s="85"/>
      <c r="G147" s="85"/>
      <c r="H147" s="42">
        <v>2</v>
      </c>
    </row>
    <row r="148" spans="1:8" s="43" customFormat="1" ht="18" customHeight="1">
      <c r="A148" s="44" t="s">
        <v>112</v>
      </c>
      <c r="B148" s="45" t="s">
        <v>113</v>
      </c>
      <c r="C148" s="46" t="s">
        <v>114</v>
      </c>
      <c r="D148" s="46" t="s">
        <v>115</v>
      </c>
      <c r="E148" s="47" t="s">
        <v>116</v>
      </c>
      <c r="F148" s="47" t="s">
        <v>117</v>
      </c>
      <c r="G148" s="45" t="s">
        <v>118</v>
      </c>
      <c r="H148" s="49" t="s">
        <v>119</v>
      </c>
    </row>
    <row r="149" spans="1:8" s="43" customFormat="1" ht="18" customHeight="1">
      <c r="A149" s="44">
        <v>1</v>
      </c>
      <c r="B149" s="47">
        <v>47</v>
      </c>
      <c r="C149" s="51" t="s">
        <v>34</v>
      </c>
      <c r="D149" s="51" t="s">
        <v>35</v>
      </c>
      <c r="E149" s="49">
        <v>1971</v>
      </c>
      <c r="F149" s="49" t="s">
        <v>97</v>
      </c>
      <c r="G149" s="66">
        <v>0.010798611111111111</v>
      </c>
      <c r="H149" s="53">
        <v>270</v>
      </c>
    </row>
    <row r="150" spans="1:8" s="43" customFormat="1" ht="18" customHeight="1">
      <c r="A150" s="44">
        <v>2</v>
      </c>
      <c r="B150" s="50">
        <v>42</v>
      </c>
      <c r="C150" s="51" t="s">
        <v>194</v>
      </c>
      <c r="D150" s="51" t="s">
        <v>195</v>
      </c>
      <c r="E150" s="49">
        <v>1982</v>
      </c>
      <c r="F150" s="49" t="s">
        <v>85</v>
      </c>
      <c r="G150" s="66">
        <v>0.01091435185185185</v>
      </c>
      <c r="H150" s="53">
        <f aca="true" t="shared" si="1" ref="H150:H164">H149-$H$147</f>
        <v>268</v>
      </c>
    </row>
    <row r="151" spans="1:8" s="43" customFormat="1" ht="18" customHeight="1">
      <c r="A151" s="44">
        <v>3</v>
      </c>
      <c r="B151" s="50">
        <v>97</v>
      </c>
      <c r="C151" s="51" t="s">
        <v>196</v>
      </c>
      <c r="D151" s="51" t="s">
        <v>55</v>
      </c>
      <c r="E151" s="49">
        <v>1981</v>
      </c>
      <c r="F151" s="49" t="s">
        <v>83</v>
      </c>
      <c r="G151" s="66">
        <v>0.012638888888888889</v>
      </c>
      <c r="H151" s="53">
        <f t="shared" si="1"/>
        <v>266</v>
      </c>
    </row>
    <row r="152" spans="1:8" s="43" customFormat="1" ht="18" customHeight="1">
      <c r="A152" s="44">
        <v>4</v>
      </c>
      <c r="B152" s="47">
        <v>67</v>
      </c>
      <c r="C152" s="51" t="s">
        <v>197</v>
      </c>
      <c r="D152" s="51" t="s">
        <v>147</v>
      </c>
      <c r="E152" s="49">
        <v>1981</v>
      </c>
      <c r="F152" s="49" t="s">
        <v>83</v>
      </c>
      <c r="G152" s="66">
        <v>0.012708333333333334</v>
      </c>
      <c r="H152" s="53">
        <f t="shared" si="1"/>
        <v>264</v>
      </c>
    </row>
    <row r="153" spans="1:8" s="43" customFormat="1" ht="18" customHeight="1">
      <c r="A153" s="44">
        <v>5</v>
      </c>
      <c r="B153" s="47">
        <v>59</v>
      </c>
      <c r="C153" s="51" t="s">
        <v>198</v>
      </c>
      <c r="D153" s="51" t="s">
        <v>199</v>
      </c>
      <c r="E153" s="49">
        <v>1962</v>
      </c>
      <c r="F153" s="49" t="s">
        <v>200</v>
      </c>
      <c r="G153" s="66">
        <v>0.013506944444444445</v>
      </c>
      <c r="H153" s="53">
        <f t="shared" si="1"/>
        <v>262</v>
      </c>
    </row>
    <row r="154" spans="1:8" s="43" customFormat="1" ht="18" customHeight="1">
      <c r="A154" s="44">
        <v>6</v>
      </c>
      <c r="B154" s="50">
        <v>90</v>
      </c>
      <c r="C154" s="51" t="s">
        <v>201</v>
      </c>
      <c r="D154" s="51" t="s">
        <v>128</v>
      </c>
      <c r="E154" s="49">
        <v>1981</v>
      </c>
      <c r="F154" s="49" t="s">
        <v>99</v>
      </c>
      <c r="G154" s="66">
        <v>0.013518518518518518</v>
      </c>
      <c r="H154" s="53">
        <f t="shared" si="1"/>
        <v>260</v>
      </c>
    </row>
    <row r="155" spans="1:8" s="43" customFormat="1" ht="18" customHeight="1">
      <c r="A155" s="44">
        <v>7</v>
      </c>
      <c r="B155" s="50">
        <v>54</v>
      </c>
      <c r="C155" s="51" t="s">
        <v>202</v>
      </c>
      <c r="D155" s="51" t="s">
        <v>160</v>
      </c>
      <c r="E155" s="49">
        <v>1968</v>
      </c>
      <c r="F155" s="49" t="s">
        <v>91</v>
      </c>
      <c r="G155" s="66">
        <v>0.01462962962962963</v>
      </c>
      <c r="H155" s="53">
        <f t="shared" si="1"/>
        <v>258</v>
      </c>
    </row>
    <row r="156" spans="1:8" s="43" customFormat="1" ht="18" customHeight="1">
      <c r="A156" s="44">
        <v>8</v>
      </c>
      <c r="B156" s="50">
        <v>50</v>
      </c>
      <c r="C156" s="51" t="s">
        <v>203</v>
      </c>
      <c r="D156" s="51" t="s">
        <v>128</v>
      </c>
      <c r="E156" s="49">
        <v>1962</v>
      </c>
      <c r="F156" s="49" t="s">
        <v>77</v>
      </c>
      <c r="G156" s="66">
        <v>0.014872685185185185</v>
      </c>
      <c r="H156" s="53">
        <f t="shared" si="1"/>
        <v>256</v>
      </c>
    </row>
    <row r="157" spans="1:8" s="43" customFormat="1" ht="18" customHeight="1">
      <c r="A157" s="44">
        <v>9</v>
      </c>
      <c r="B157" s="47">
        <v>87</v>
      </c>
      <c r="C157" s="51" t="s">
        <v>204</v>
      </c>
      <c r="D157" s="51" t="s">
        <v>205</v>
      </c>
      <c r="E157" s="49">
        <v>1967</v>
      </c>
      <c r="F157" s="49" t="s">
        <v>91</v>
      </c>
      <c r="G157" s="66">
        <v>0.015324074074074073</v>
      </c>
      <c r="H157" s="53">
        <f t="shared" si="1"/>
        <v>254</v>
      </c>
    </row>
    <row r="158" spans="1:8" s="43" customFormat="1" ht="18" customHeight="1">
      <c r="A158" s="44">
        <v>10</v>
      </c>
      <c r="B158" s="47">
        <v>98</v>
      </c>
      <c r="C158" s="51" t="s">
        <v>206</v>
      </c>
      <c r="D158" s="51" t="s">
        <v>17</v>
      </c>
      <c r="E158" s="49">
        <v>1956</v>
      </c>
      <c r="F158" s="49" t="s">
        <v>83</v>
      </c>
      <c r="G158" s="66">
        <v>0.016724537037037038</v>
      </c>
      <c r="H158" s="53">
        <f t="shared" si="1"/>
        <v>252</v>
      </c>
    </row>
    <row r="159" spans="1:8" s="43" customFormat="1" ht="18" customHeight="1">
      <c r="A159" s="44">
        <v>11</v>
      </c>
      <c r="B159" s="47">
        <v>85</v>
      </c>
      <c r="C159" s="51" t="s">
        <v>207</v>
      </c>
      <c r="D159" s="51" t="s">
        <v>12</v>
      </c>
      <c r="E159" s="49">
        <v>1976</v>
      </c>
      <c r="F159" s="49" t="s">
        <v>91</v>
      </c>
      <c r="G159" s="66">
        <v>0.017233796296296296</v>
      </c>
      <c r="H159" s="53">
        <f t="shared" si="1"/>
        <v>250</v>
      </c>
    </row>
    <row r="160" spans="1:8" s="43" customFormat="1" ht="18" customHeight="1">
      <c r="A160" s="44">
        <v>12</v>
      </c>
      <c r="B160" s="50">
        <v>66</v>
      </c>
      <c r="C160" s="51" t="s">
        <v>208</v>
      </c>
      <c r="D160" s="51" t="s">
        <v>209</v>
      </c>
      <c r="E160" s="49">
        <v>1947</v>
      </c>
      <c r="F160" s="49" t="s">
        <v>83</v>
      </c>
      <c r="G160" s="66">
        <v>0.01747685185185185</v>
      </c>
      <c r="H160" s="53">
        <f t="shared" si="1"/>
        <v>248</v>
      </c>
    </row>
    <row r="161" spans="1:8" s="43" customFormat="1" ht="18" customHeight="1">
      <c r="A161" s="44">
        <v>13</v>
      </c>
      <c r="B161" s="47">
        <v>41</v>
      </c>
      <c r="C161" s="51" t="s">
        <v>210</v>
      </c>
      <c r="D161" s="51" t="s">
        <v>163</v>
      </c>
      <c r="E161" s="49">
        <v>1961</v>
      </c>
      <c r="F161" s="49" t="s">
        <v>85</v>
      </c>
      <c r="G161" s="66">
        <v>0.01800925925925926</v>
      </c>
      <c r="H161" s="53">
        <f t="shared" si="1"/>
        <v>246</v>
      </c>
    </row>
    <row r="162" spans="1:8" s="43" customFormat="1" ht="18" customHeight="1">
      <c r="A162" s="44">
        <v>14</v>
      </c>
      <c r="B162" s="47">
        <v>65</v>
      </c>
      <c r="C162" s="51" t="s">
        <v>211</v>
      </c>
      <c r="D162" s="51" t="s">
        <v>205</v>
      </c>
      <c r="E162" s="49">
        <v>1948</v>
      </c>
      <c r="F162" s="49" t="s">
        <v>83</v>
      </c>
      <c r="G162" s="66">
        <v>0.01859953703703704</v>
      </c>
      <c r="H162" s="53">
        <f t="shared" si="1"/>
        <v>244</v>
      </c>
    </row>
    <row r="163" spans="1:8" s="43" customFormat="1" ht="18" customHeight="1">
      <c r="A163" s="44">
        <v>15</v>
      </c>
      <c r="B163" s="47">
        <v>75</v>
      </c>
      <c r="C163" s="51" t="s">
        <v>212</v>
      </c>
      <c r="D163" s="51" t="s">
        <v>52</v>
      </c>
      <c r="E163" s="49">
        <v>1949</v>
      </c>
      <c r="F163" s="49" t="s">
        <v>83</v>
      </c>
      <c r="G163" s="66">
        <v>0.018645833333333334</v>
      </c>
      <c r="H163" s="53">
        <f t="shared" si="1"/>
        <v>242</v>
      </c>
    </row>
    <row r="164" spans="1:8" s="43" customFormat="1" ht="18" customHeight="1">
      <c r="A164" s="44">
        <v>16</v>
      </c>
      <c r="B164" s="47">
        <v>79</v>
      </c>
      <c r="C164" s="51" t="s">
        <v>213</v>
      </c>
      <c r="D164" s="51" t="s">
        <v>214</v>
      </c>
      <c r="E164" s="49">
        <v>1960</v>
      </c>
      <c r="F164" s="49" t="s">
        <v>77</v>
      </c>
      <c r="G164" s="66">
        <v>0.018796296296296297</v>
      </c>
      <c r="H164" s="53">
        <f t="shared" si="1"/>
        <v>240</v>
      </c>
    </row>
    <row r="165" spans="1:8" s="43" customFormat="1" ht="18" customHeight="1">
      <c r="A165" s="42"/>
      <c r="B165" s="55"/>
      <c r="C165" s="56"/>
      <c r="D165" s="56"/>
      <c r="E165" s="57"/>
      <c r="F165" s="57"/>
      <c r="G165" s="58"/>
      <c r="H165" s="67"/>
    </row>
    <row r="166" spans="1:8" s="43" customFormat="1" ht="18" customHeight="1">
      <c r="A166" s="42"/>
      <c r="B166" s="55"/>
      <c r="C166" s="56"/>
      <c r="D166" s="56"/>
      <c r="E166" s="57"/>
      <c r="F166" s="57"/>
      <c r="G166" s="58"/>
      <c r="H166" s="67"/>
    </row>
    <row r="167" spans="1:8" s="43" customFormat="1" ht="18" customHeight="1">
      <c r="A167" s="42"/>
      <c r="B167" s="55"/>
      <c r="C167" s="56"/>
      <c r="D167" s="56"/>
      <c r="E167" s="57"/>
      <c r="F167" s="57"/>
      <c r="G167" s="58"/>
      <c r="H167" s="67"/>
    </row>
    <row r="168" spans="1:8" s="43" customFormat="1" ht="18" customHeight="1">
      <c r="A168" s="42"/>
      <c r="B168" s="55"/>
      <c r="C168" s="56"/>
      <c r="D168" s="56"/>
      <c r="E168" s="57"/>
      <c r="F168" s="57"/>
      <c r="G168" s="58"/>
      <c r="H168" s="67"/>
    </row>
    <row r="169" spans="1:8" s="43" customFormat="1" ht="18" customHeight="1">
      <c r="A169" s="42"/>
      <c r="B169" s="55"/>
      <c r="C169" s="56"/>
      <c r="D169" s="56"/>
      <c r="E169" s="57"/>
      <c r="F169" s="57"/>
      <c r="G169" s="58"/>
      <c r="H169" s="67"/>
    </row>
    <row r="170" spans="1:8" s="43" customFormat="1" ht="18" customHeight="1">
      <c r="A170" s="42"/>
      <c r="B170" s="55"/>
      <c r="C170" s="56"/>
      <c r="D170" s="56"/>
      <c r="E170" s="57"/>
      <c r="F170" s="57"/>
      <c r="G170" s="58"/>
      <c r="H170" s="67"/>
    </row>
    <row r="171" spans="1:8" s="43" customFormat="1" ht="18" customHeight="1">
      <c r="A171" s="42"/>
      <c r="B171" s="55"/>
      <c r="C171" s="56"/>
      <c r="D171" s="56"/>
      <c r="E171" s="57"/>
      <c r="F171" s="57"/>
      <c r="G171" s="58"/>
      <c r="H171" s="67"/>
    </row>
    <row r="172" spans="1:8" s="43" customFormat="1" ht="18" customHeight="1">
      <c r="A172" s="42"/>
      <c r="B172" s="55"/>
      <c r="C172" s="56"/>
      <c r="D172" s="56"/>
      <c r="E172" s="57"/>
      <c r="F172" s="57"/>
      <c r="G172" s="58"/>
      <c r="H172" s="67"/>
    </row>
    <row r="173" spans="1:8" s="43" customFormat="1" ht="18" customHeight="1">
      <c r="A173" s="42"/>
      <c r="B173" s="55"/>
      <c r="C173" s="56"/>
      <c r="D173" s="56"/>
      <c r="E173" s="57"/>
      <c r="F173" s="57"/>
      <c r="G173" s="58"/>
      <c r="H173" s="67"/>
    </row>
    <row r="174" spans="1:8" s="43" customFormat="1" ht="18" customHeight="1">
      <c r="A174" s="42"/>
      <c r="B174" s="55"/>
      <c r="C174" s="56"/>
      <c r="D174" s="56"/>
      <c r="E174" s="57"/>
      <c r="F174" s="57"/>
      <c r="G174" s="58"/>
      <c r="H174" s="67"/>
    </row>
    <row r="175" spans="1:8" s="43" customFormat="1" ht="18" customHeight="1">
      <c r="A175" s="42"/>
      <c r="B175" s="55"/>
      <c r="C175" s="56"/>
      <c r="D175" s="56"/>
      <c r="E175" s="57"/>
      <c r="F175" s="57"/>
      <c r="G175" s="58"/>
      <c r="H175" s="57"/>
    </row>
    <row r="176" spans="1:8" s="43" customFormat="1" ht="18" customHeight="1">
      <c r="A176" s="85" t="s">
        <v>215</v>
      </c>
      <c r="B176" s="85"/>
      <c r="C176" s="85"/>
      <c r="D176" s="85"/>
      <c r="E176" s="85"/>
      <c r="F176" s="85"/>
      <c r="G176" s="85"/>
      <c r="H176" s="57">
        <v>2</v>
      </c>
    </row>
    <row r="177" spans="1:8" s="43" customFormat="1" ht="18" customHeight="1">
      <c r="A177" s="44" t="s">
        <v>112</v>
      </c>
      <c r="B177" s="45" t="s">
        <v>113</v>
      </c>
      <c r="C177" s="46" t="s">
        <v>114</v>
      </c>
      <c r="D177" s="46" t="s">
        <v>115</v>
      </c>
      <c r="E177" s="47" t="s">
        <v>116</v>
      </c>
      <c r="F177" s="47" t="s">
        <v>117</v>
      </c>
      <c r="G177" s="45" t="s">
        <v>118</v>
      </c>
      <c r="H177" s="49" t="s">
        <v>119</v>
      </c>
    </row>
    <row r="178" spans="1:8" s="43" customFormat="1" ht="18" customHeight="1">
      <c r="A178" s="44">
        <v>1</v>
      </c>
      <c r="B178" s="47">
        <v>63</v>
      </c>
      <c r="C178" s="51" t="s">
        <v>216</v>
      </c>
      <c r="D178" s="51" t="s">
        <v>217</v>
      </c>
      <c r="E178" s="49">
        <v>2001</v>
      </c>
      <c r="F178" s="49" t="s">
        <v>83</v>
      </c>
      <c r="G178" s="66">
        <v>0.009351851851851853</v>
      </c>
      <c r="H178" s="53">
        <v>270</v>
      </c>
    </row>
    <row r="179" spans="1:8" s="43" customFormat="1" ht="18" customHeight="1">
      <c r="A179" s="44">
        <v>2</v>
      </c>
      <c r="B179" s="50">
        <v>40</v>
      </c>
      <c r="C179" s="51" t="s">
        <v>174</v>
      </c>
      <c r="D179" s="51" t="s">
        <v>218</v>
      </c>
      <c r="E179" s="49">
        <v>1991</v>
      </c>
      <c r="F179" s="49" t="s">
        <v>95</v>
      </c>
      <c r="G179" s="66">
        <v>0.010520833333333333</v>
      </c>
      <c r="H179" s="53">
        <f aca="true" t="shared" si="2" ref="H179:H188">H178-$H$147</f>
        <v>268</v>
      </c>
    </row>
    <row r="180" spans="1:8" s="43" customFormat="1" ht="18" customHeight="1">
      <c r="A180" s="44">
        <v>3</v>
      </c>
      <c r="B180" s="50">
        <v>4</v>
      </c>
      <c r="C180" s="51" t="s">
        <v>219</v>
      </c>
      <c r="D180" s="51" t="s">
        <v>26</v>
      </c>
      <c r="E180" s="49">
        <v>2001</v>
      </c>
      <c r="F180" s="49" t="s">
        <v>85</v>
      </c>
      <c r="G180" s="66">
        <v>0.013680555555555555</v>
      </c>
      <c r="H180" s="53">
        <f t="shared" si="2"/>
        <v>266</v>
      </c>
    </row>
    <row r="181" spans="1:8" s="43" customFormat="1" ht="18" customHeight="1">
      <c r="A181" s="44">
        <v>4</v>
      </c>
      <c r="B181" s="47">
        <v>43</v>
      </c>
      <c r="C181" s="51" t="s">
        <v>220</v>
      </c>
      <c r="D181" s="51" t="s">
        <v>221</v>
      </c>
      <c r="E181" s="49">
        <v>1956</v>
      </c>
      <c r="F181" s="49" t="s">
        <v>87</v>
      </c>
      <c r="G181" s="66">
        <v>0.015011574074074075</v>
      </c>
      <c r="H181" s="53">
        <f t="shared" si="2"/>
        <v>264</v>
      </c>
    </row>
    <row r="182" spans="1:8" s="43" customFormat="1" ht="18" customHeight="1">
      <c r="A182" s="44">
        <v>5</v>
      </c>
      <c r="B182" s="47">
        <v>93</v>
      </c>
      <c r="C182" s="51" t="s">
        <v>222</v>
      </c>
      <c r="D182" s="51" t="s">
        <v>223</v>
      </c>
      <c r="E182" s="49">
        <v>1975</v>
      </c>
      <c r="F182" s="49" t="s">
        <v>83</v>
      </c>
      <c r="G182" s="66">
        <v>0.015046296296296295</v>
      </c>
      <c r="H182" s="53">
        <f t="shared" si="2"/>
        <v>262</v>
      </c>
    </row>
    <row r="183" spans="1:8" s="43" customFormat="1" ht="18" customHeight="1">
      <c r="A183" s="44">
        <v>6</v>
      </c>
      <c r="B183" s="50">
        <v>56</v>
      </c>
      <c r="C183" s="51" t="s">
        <v>224</v>
      </c>
      <c r="D183" s="51" t="s">
        <v>225</v>
      </c>
      <c r="E183" s="49">
        <v>1954</v>
      </c>
      <c r="F183" s="49" t="s">
        <v>83</v>
      </c>
      <c r="G183" s="66">
        <v>0.01537037037037037</v>
      </c>
      <c r="H183" s="53">
        <f t="shared" si="2"/>
        <v>260</v>
      </c>
    </row>
    <row r="184" spans="1:8" s="43" customFormat="1" ht="18" customHeight="1">
      <c r="A184" s="44">
        <v>7</v>
      </c>
      <c r="B184" s="50">
        <v>82</v>
      </c>
      <c r="C184" s="51" t="s">
        <v>226</v>
      </c>
      <c r="D184" s="51" t="s">
        <v>227</v>
      </c>
      <c r="E184" s="49">
        <v>1966</v>
      </c>
      <c r="F184" s="49" t="s">
        <v>83</v>
      </c>
      <c r="G184" s="66">
        <v>0.017002314814814814</v>
      </c>
      <c r="H184" s="53">
        <f t="shared" si="2"/>
        <v>258</v>
      </c>
    </row>
    <row r="185" spans="1:8" s="43" customFormat="1" ht="18" customHeight="1">
      <c r="A185" s="44">
        <v>8</v>
      </c>
      <c r="B185" s="50">
        <v>46</v>
      </c>
      <c r="C185" s="51" t="s">
        <v>228</v>
      </c>
      <c r="D185" s="51" t="s">
        <v>227</v>
      </c>
      <c r="E185" s="49">
        <v>1984</v>
      </c>
      <c r="F185" s="49" t="s">
        <v>99</v>
      </c>
      <c r="G185" s="66">
        <v>0.017361111111111112</v>
      </c>
      <c r="H185" s="53">
        <f t="shared" si="2"/>
        <v>256</v>
      </c>
    </row>
    <row r="186" spans="1:8" s="43" customFormat="1" ht="18" customHeight="1">
      <c r="A186" s="44">
        <v>9</v>
      </c>
      <c r="B186" s="47">
        <v>73</v>
      </c>
      <c r="C186" s="51" t="s">
        <v>229</v>
      </c>
      <c r="D186" s="51" t="s">
        <v>230</v>
      </c>
      <c r="E186" s="49">
        <v>1953</v>
      </c>
      <c r="F186" s="49" t="s">
        <v>99</v>
      </c>
      <c r="G186" s="66">
        <v>0.018113425925925925</v>
      </c>
      <c r="H186" s="53">
        <f t="shared" si="2"/>
        <v>254</v>
      </c>
    </row>
    <row r="187" spans="1:8" s="43" customFormat="1" ht="18" customHeight="1">
      <c r="A187" s="44">
        <v>10</v>
      </c>
      <c r="B187" s="47">
        <v>89</v>
      </c>
      <c r="C187" s="51" t="s">
        <v>231</v>
      </c>
      <c r="D187" s="51" t="s">
        <v>232</v>
      </c>
      <c r="E187" s="49">
        <v>1956</v>
      </c>
      <c r="F187" s="49" t="s">
        <v>83</v>
      </c>
      <c r="G187" s="66">
        <v>0.018553240740740738</v>
      </c>
      <c r="H187" s="53">
        <f t="shared" si="2"/>
        <v>252</v>
      </c>
    </row>
    <row r="188" spans="1:8" s="43" customFormat="1" ht="18" customHeight="1">
      <c r="A188" s="44">
        <v>11</v>
      </c>
      <c r="B188" s="50">
        <v>76</v>
      </c>
      <c r="C188" s="51" t="s">
        <v>233</v>
      </c>
      <c r="D188" s="51" t="s">
        <v>234</v>
      </c>
      <c r="E188" s="49">
        <v>1947</v>
      </c>
      <c r="F188" s="49" t="s">
        <v>83</v>
      </c>
      <c r="G188" s="66">
        <v>0.019490740740740743</v>
      </c>
      <c r="H188" s="53">
        <f t="shared" si="2"/>
        <v>250</v>
      </c>
    </row>
    <row r="189" spans="1:8" s="43" customFormat="1" ht="18" customHeight="1">
      <c r="A189" s="56"/>
      <c r="B189" s="56"/>
      <c r="C189" s="56"/>
      <c r="D189" s="56"/>
      <c r="E189" s="56"/>
      <c r="F189" s="57"/>
      <c r="G189" s="57"/>
      <c r="H189" s="57"/>
    </row>
    <row r="190" spans="1:8" s="43" customFormat="1" ht="18" customHeight="1">
      <c r="A190" s="84" t="s">
        <v>235</v>
      </c>
      <c r="B190" s="84"/>
      <c r="C190" s="84"/>
      <c r="D190" s="84"/>
      <c r="E190" s="84"/>
      <c r="F190" s="84"/>
      <c r="G190" s="84"/>
      <c r="H190" s="42">
        <v>1.5</v>
      </c>
    </row>
    <row r="191" spans="1:8" s="43" customFormat="1" ht="18" customHeight="1">
      <c r="A191" s="44" t="s">
        <v>112</v>
      </c>
      <c r="B191" s="45" t="s">
        <v>113</v>
      </c>
      <c r="C191" s="46" t="s">
        <v>114</v>
      </c>
      <c r="D191" s="46" t="s">
        <v>115</v>
      </c>
      <c r="E191" s="47" t="s">
        <v>116</v>
      </c>
      <c r="F191" s="47" t="s">
        <v>117</v>
      </c>
      <c r="G191" s="45" t="s">
        <v>118</v>
      </c>
      <c r="H191" s="49" t="s">
        <v>119</v>
      </c>
    </row>
    <row r="192" spans="1:8" s="43" customFormat="1" ht="18" customHeight="1">
      <c r="A192" s="44">
        <v>1</v>
      </c>
      <c r="B192" s="50">
        <v>86</v>
      </c>
      <c r="C192" s="51" t="s">
        <v>236</v>
      </c>
      <c r="D192" s="51" t="s">
        <v>60</v>
      </c>
      <c r="E192" s="49">
        <v>1976</v>
      </c>
      <c r="F192" s="49" t="s">
        <v>91</v>
      </c>
      <c r="G192" s="66">
        <v>0.006793981481481482</v>
      </c>
      <c r="H192" s="68">
        <v>110</v>
      </c>
    </row>
    <row r="193" spans="1:8" s="43" customFormat="1" ht="18" customHeight="1">
      <c r="A193" s="44">
        <v>2</v>
      </c>
      <c r="B193" s="47">
        <v>83</v>
      </c>
      <c r="C193" s="51" t="s">
        <v>237</v>
      </c>
      <c r="D193" s="51" t="s">
        <v>171</v>
      </c>
      <c r="E193" s="49">
        <v>1968</v>
      </c>
      <c r="F193" s="49" t="s">
        <v>83</v>
      </c>
      <c r="G193" s="66">
        <v>0.008622685185185185</v>
      </c>
      <c r="H193" s="68">
        <f>H192-$H$190</f>
        <v>108.5</v>
      </c>
    </row>
    <row r="194" spans="1:8" s="43" customFormat="1" ht="18" customHeight="1">
      <c r="A194" s="44">
        <v>3</v>
      </c>
      <c r="B194" s="47">
        <v>117</v>
      </c>
      <c r="C194" s="51" t="s">
        <v>238</v>
      </c>
      <c r="D194" s="51" t="s">
        <v>130</v>
      </c>
      <c r="E194" s="49">
        <v>2004</v>
      </c>
      <c r="F194" s="49" t="s">
        <v>83</v>
      </c>
      <c r="G194" s="66">
        <v>0.00880787037037037</v>
      </c>
      <c r="H194" s="68">
        <f aca="true" t="shared" si="3" ref="H194:H204">H193-$H$190</f>
        <v>107</v>
      </c>
    </row>
    <row r="195" spans="1:8" s="43" customFormat="1" ht="18" customHeight="1">
      <c r="A195" s="44">
        <v>4</v>
      </c>
      <c r="B195" s="50">
        <v>88</v>
      </c>
      <c r="C195" s="51" t="s">
        <v>238</v>
      </c>
      <c r="D195" s="51" t="s">
        <v>130</v>
      </c>
      <c r="E195" s="49">
        <v>1970</v>
      </c>
      <c r="F195" s="49" t="s">
        <v>83</v>
      </c>
      <c r="G195" s="66">
        <v>0.008877314814814815</v>
      </c>
      <c r="H195" s="68">
        <f t="shared" si="3"/>
        <v>105.5</v>
      </c>
    </row>
    <row r="196" spans="1:8" s="43" customFormat="1" ht="18" customHeight="1">
      <c r="A196" s="44">
        <v>5</v>
      </c>
      <c r="B196" s="47">
        <v>81</v>
      </c>
      <c r="C196" s="51" t="s">
        <v>239</v>
      </c>
      <c r="D196" s="51" t="s">
        <v>209</v>
      </c>
      <c r="E196" s="49">
        <v>1972</v>
      </c>
      <c r="F196" s="49" t="s">
        <v>77</v>
      </c>
      <c r="G196" s="66">
        <v>0.00920138888888889</v>
      </c>
      <c r="H196" s="68">
        <f t="shared" si="3"/>
        <v>104</v>
      </c>
    </row>
    <row r="197" spans="1:8" s="43" customFormat="1" ht="18" customHeight="1">
      <c r="A197" s="44">
        <v>6</v>
      </c>
      <c r="B197" s="50">
        <v>126</v>
      </c>
      <c r="C197" s="51" t="s">
        <v>240</v>
      </c>
      <c r="D197" s="51" t="s">
        <v>241</v>
      </c>
      <c r="E197" s="49">
        <v>2002</v>
      </c>
      <c r="F197" s="49" t="s">
        <v>83</v>
      </c>
      <c r="G197" s="66">
        <v>0.00954861111111111</v>
      </c>
      <c r="H197" s="68">
        <f t="shared" si="3"/>
        <v>102.5</v>
      </c>
    </row>
    <row r="198" spans="1:8" s="43" customFormat="1" ht="18" customHeight="1">
      <c r="A198" s="44">
        <v>7</v>
      </c>
      <c r="B198" s="47">
        <v>95</v>
      </c>
      <c r="C198" s="69" t="s">
        <v>61</v>
      </c>
      <c r="D198" s="69" t="s">
        <v>52</v>
      </c>
      <c r="E198" s="70">
        <v>1972</v>
      </c>
      <c r="F198" s="70" t="s">
        <v>57</v>
      </c>
      <c r="G198" s="66">
        <v>0.009594907407407408</v>
      </c>
      <c r="H198" s="68">
        <f t="shared" si="3"/>
        <v>101</v>
      </c>
    </row>
    <row r="199" spans="1:8" s="43" customFormat="1" ht="18" customHeight="1">
      <c r="A199" s="44">
        <v>8</v>
      </c>
      <c r="B199" s="47">
        <v>91</v>
      </c>
      <c r="C199" s="51" t="s">
        <v>242</v>
      </c>
      <c r="D199" s="51" t="s">
        <v>124</v>
      </c>
      <c r="E199" s="49">
        <v>1943</v>
      </c>
      <c r="F199" s="49" t="s">
        <v>101</v>
      </c>
      <c r="G199" s="66">
        <v>0.010266203703703703</v>
      </c>
      <c r="H199" s="68">
        <f t="shared" si="3"/>
        <v>99.5</v>
      </c>
    </row>
    <row r="200" spans="1:8" s="43" customFormat="1" ht="18" customHeight="1">
      <c r="A200" s="44">
        <v>9</v>
      </c>
      <c r="B200" s="50">
        <v>94</v>
      </c>
      <c r="C200" s="69" t="s">
        <v>62</v>
      </c>
      <c r="D200" s="69" t="s">
        <v>63</v>
      </c>
      <c r="E200" s="70">
        <v>1987</v>
      </c>
      <c r="F200" s="70" t="s">
        <v>57</v>
      </c>
      <c r="G200" s="66">
        <v>0.010555555555555554</v>
      </c>
      <c r="H200" s="68">
        <f t="shared" si="3"/>
        <v>98</v>
      </c>
    </row>
    <row r="201" spans="1:8" s="43" customFormat="1" ht="18" customHeight="1">
      <c r="A201" s="44">
        <v>10</v>
      </c>
      <c r="B201" s="47">
        <v>77</v>
      </c>
      <c r="C201" s="51" t="s">
        <v>243</v>
      </c>
      <c r="D201" s="51" t="s">
        <v>244</v>
      </c>
      <c r="E201" s="49">
        <v>1985</v>
      </c>
      <c r="F201" s="49" t="s">
        <v>105</v>
      </c>
      <c r="G201" s="66">
        <v>0.010613425925925927</v>
      </c>
      <c r="H201" s="68">
        <f t="shared" si="3"/>
        <v>96.5</v>
      </c>
    </row>
    <row r="202" spans="1:8" s="43" customFormat="1" ht="18" customHeight="1">
      <c r="A202" s="44">
        <v>11</v>
      </c>
      <c r="B202" s="47">
        <v>71</v>
      </c>
      <c r="C202" s="51" t="s">
        <v>245</v>
      </c>
      <c r="D202" s="51" t="s">
        <v>63</v>
      </c>
      <c r="E202" s="49">
        <v>1952</v>
      </c>
      <c r="F202" s="49" t="s">
        <v>85</v>
      </c>
      <c r="G202" s="66">
        <v>0.01064814814814815</v>
      </c>
      <c r="H202" s="68">
        <f t="shared" si="3"/>
        <v>95</v>
      </c>
    </row>
    <row r="203" spans="1:8" s="43" customFormat="1" ht="18" customHeight="1">
      <c r="A203" s="44">
        <v>12</v>
      </c>
      <c r="B203" s="50">
        <v>92</v>
      </c>
      <c r="C203" s="51" t="s">
        <v>246</v>
      </c>
      <c r="D203" s="51" t="s">
        <v>52</v>
      </c>
      <c r="E203" s="49">
        <v>1977</v>
      </c>
      <c r="F203" s="49" t="s">
        <v>105</v>
      </c>
      <c r="G203" s="66">
        <v>0.010671296296296297</v>
      </c>
      <c r="H203" s="68">
        <f t="shared" si="3"/>
        <v>93.5</v>
      </c>
    </row>
    <row r="204" spans="1:8" s="43" customFormat="1" ht="18" customHeight="1">
      <c r="A204" s="71">
        <v>13</v>
      </c>
      <c r="B204" s="63">
        <v>72</v>
      </c>
      <c r="C204" s="64" t="s">
        <v>247</v>
      </c>
      <c r="D204" s="64" t="s">
        <v>126</v>
      </c>
      <c r="E204" s="65">
        <v>1959</v>
      </c>
      <c r="F204" s="65" t="s">
        <v>103</v>
      </c>
      <c r="G204" s="72">
        <v>0.016041666666666666</v>
      </c>
      <c r="H204" s="68">
        <f t="shared" si="3"/>
        <v>92</v>
      </c>
    </row>
    <row r="205" spans="1:8" s="43" customFormat="1" ht="18" customHeight="1">
      <c r="A205" s="73"/>
      <c r="B205" s="74"/>
      <c r="C205" s="75"/>
      <c r="D205" s="75"/>
      <c r="E205" s="76"/>
      <c r="F205" s="76"/>
      <c r="G205" s="77"/>
      <c r="H205" s="57"/>
    </row>
    <row r="206" spans="1:8" s="43" customFormat="1" ht="18" customHeight="1">
      <c r="A206" s="84" t="s">
        <v>248</v>
      </c>
      <c r="B206" s="84"/>
      <c r="C206" s="84"/>
      <c r="D206" s="84"/>
      <c r="E206" s="84"/>
      <c r="F206" s="84"/>
      <c r="G206" s="84"/>
      <c r="H206" s="42">
        <v>1.5</v>
      </c>
    </row>
    <row r="207" spans="1:8" s="43" customFormat="1" ht="18" customHeight="1">
      <c r="A207" s="44" t="s">
        <v>112</v>
      </c>
      <c r="B207" s="45" t="s">
        <v>113</v>
      </c>
      <c r="C207" s="46" t="s">
        <v>114</v>
      </c>
      <c r="D207" s="46" t="s">
        <v>115</v>
      </c>
      <c r="E207" s="47" t="s">
        <v>116</v>
      </c>
      <c r="F207" s="47" t="s">
        <v>117</v>
      </c>
      <c r="G207" s="45" t="s">
        <v>118</v>
      </c>
      <c r="H207" s="49" t="s">
        <v>119</v>
      </c>
    </row>
    <row r="208" spans="1:8" s="43" customFormat="1" ht="18" customHeight="1">
      <c r="A208" s="44">
        <v>1</v>
      </c>
      <c r="B208" s="50">
        <v>84</v>
      </c>
      <c r="C208" s="51" t="s">
        <v>249</v>
      </c>
      <c r="D208" s="51" t="s">
        <v>250</v>
      </c>
      <c r="E208" s="49">
        <v>2003</v>
      </c>
      <c r="F208" s="49" t="s">
        <v>107</v>
      </c>
      <c r="G208" s="52">
        <v>0.006076388888888889</v>
      </c>
      <c r="H208" s="68">
        <v>110</v>
      </c>
    </row>
    <row r="209" spans="1:8" s="43" customFormat="1" ht="18" customHeight="1">
      <c r="A209" s="44">
        <v>2</v>
      </c>
      <c r="B209" s="47">
        <v>115</v>
      </c>
      <c r="C209" s="51" t="s">
        <v>251</v>
      </c>
      <c r="D209" s="51" t="s">
        <v>232</v>
      </c>
      <c r="E209" s="49">
        <v>1979</v>
      </c>
      <c r="F209" s="49" t="s">
        <v>91</v>
      </c>
      <c r="G209" s="52">
        <v>0.009293981481481481</v>
      </c>
      <c r="H209" s="68">
        <f>H208-$H$190</f>
        <v>108.5</v>
      </c>
    </row>
    <row r="210" spans="1:8" s="43" customFormat="1" ht="18" customHeight="1">
      <c r="A210" s="44">
        <v>3</v>
      </c>
      <c r="B210" s="50">
        <v>110</v>
      </c>
      <c r="C210" s="51" t="s">
        <v>252</v>
      </c>
      <c r="D210" s="51" t="s">
        <v>253</v>
      </c>
      <c r="E210" s="49">
        <v>1962</v>
      </c>
      <c r="F210" s="49" t="s">
        <v>75</v>
      </c>
      <c r="G210" s="52">
        <v>0.009502314814814816</v>
      </c>
      <c r="H210" s="68">
        <f>H209-$H$190</f>
        <v>107</v>
      </c>
    </row>
    <row r="211" spans="1:8" s="43" customFormat="1" ht="18" customHeight="1">
      <c r="A211" s="44">
        <v>4</v>
      </c>
      <c r="B211" s="50">
        <v>118</v>
      </c>
      <c r="C211" s="51" t="s">
        <v>254</v>
      </c>
      <c r="D211" s="51" t="s">
        <v>255</v>
      </c>
      <c r="E211" s="49">
        <v>1964</v>
      </c>
      <c r="F211" s="49" t="s">
        <v>99</v>
      </c>
      <c r="G211" s="52">
        <v>0.012511574074074073</v>
      </c>
      <c r="H211" s="68">
        <f>H210-$H$190</f>
        <v>105.5</v>
      </c>
    </row>
    <row r="212" spans="1:8" s="43" customFormat="1" ht="18" customHeight="1">
      <c r="A212" s="44">
        <v>5</v>
      </c>
      <c r="B212" s="50">
        <v>80</v>
      </c>
      <c r="C212" s="51" t="s">
        <v>256</v>
      </c>
      <c r="D212" s="51" t="s">
        <v>257</v>
      </c>
      <c r="E212" s="49">
        <v>1957</v>
      </c>
      <c r="F212" s="49" t="s">
        <v>77</v>
      </c>
      <c r="G212" s="52">
        <v>0.012766203703703703</v>
      </c>
      <c r="H212" s="68">
        <f>H211-$H$190</f>
        <v>104</v>
      </c>
    </row>
    <row r="213" spans="1:8" s="43" customFormat="1" ht="18" customHeight="1">
      <c r="A213" s="44">
        <v>6</v>
      </c>
      <c r="B213" s="50">
        <v>124</v>
      </c>
      <c r="C213" s="51" t="s">
        <v>258</v>
      </c>
      <c r="D213" s="51" t="s">
        <v>185</v>
      </c>
      <c r="E213" s="49">
        <v>1964</v>
      </c>
      <c r="F213" s="49" t="s">
        <v>83</v>
      </c>
      <c r="G213" s="52">
        <v>0.013055555555555556</v>
      </c>
      <c r="H213" s="68">
        <f>H212-$H$190</f>
        <v>102.5</v>
      </c>
    </row>
    <row r="214" spans="1:8" s="43" customFormat="1" ht="18" customHeight="1">
      <c r="A214" s="56"/>
      <c r="B214" s="56"/>
      <c r="C214" s="56"/>
      <c r="D214" s="56"/>
      <c r="E214" s="56"/>
      <c r="F214" s="57"/>
      <c r="G214" s="57"/>
      <c r="H214" s="57"/>
    </row>
    <row r="215" spans="1:8" s="43" customFormat="1" ht="18" customHeight="1">
      <c r="A215" s="56"/>
      <c r="B215" s="56"/>
      <c r="C215" s="56"/>
      <c r="D215" s="56"/>
      <c r="E215" s="56"/>
      <c r="F215" s="57"/>
      <c r="G215" s="57"/>
      <c r="H215" s="57"/>
    </row>
    <row r="216" spans="1:8" s="43" customFormat="1" ht="18" customHeight="1">
      <c r="A216" s="56"/>
      <c r="B216" s="56"/>
      <c r="C216" s="56"/>
      <c r="D216" s="56"/>
      <c r="E216" s="56"/>
      <c r="F216" s="57"/>
      <c r="G216" s="57"/>
      <c r="H216" s="57"/>
    </row>
    <row r="217" spans="1:8" s="43" customFormat="1" ht="18" customHeight="1">
      <c r="A217" s="56"/>
      <c r="B217" s="56"/>
      <c r="C217" s="56"/>
      <c r="D217" s="56"/>
      <c r="E217" s="56"/>
      <c r="F217" s="57"/>
      <c r="G217" s="57"/>
      <c r="H217" s="57"/>
    </row>
    <row r="218" spans="1:8" s="43" customFormat="1" ht="18" customHeight="1">
      <c r="A218" s="84" t="s">
        <v>259</v>
      </c>
      <c r="B218" s="84"/>
      <c r="C218" s="84"/>
      <c r="D218" s="84"/>
      <c r="E218" s="84"/>
      <c r="F218" s="84"/>
      <c r="G218" s="84"/>
      <c r="H218" s="42">
        <v>1</v>
      </c>
    </row>
    <row r="219" spans="1:8" s="43" customFormat="1" ht="18" customHeight="1">
      <c r="A219" s="44" t="s">
        <v>112</v>
      </c>
      <c r="B219" s="45" t="s">
        <v>113</v>
      </c>
      <c r="C219" s="78" t="s">
        <v>114</v>
      </c>
      <c r="D219" s="78" t="s">
        <v>115</v>
      </c>
      <c r="E219" s="79" t="s">
        <v>116</v>
      </c>
      <c r="F219" s="79" t="s">
        <v>117</v>
      </c>
      <c r="G219" s="80" t="s">
        <v>118</v>
      </c>
      <c r="H219" s="65" t="s">
        <v>119</v>
      </c>
    </row>
    <row r="220" spans="1:8" s="43" customFormat="1" ht="18" customHeight="1">
      <c r="A220" s="44">
        <v>1</v>
      </c>
      <c r="B220" s="50">
        <v>104</v>
      </c>
      <c r="C220" s="51" t="s">
        <v>260</v>
      </c>
      <c r="D220" s="51" t="s">
        <v>147</v>
      </c>
      <c r="E220" s="49">
        <v>1951</v>
      </c>
      <c r="F220" s="49" t="s">
        <v>103</v>
      </c>
      <c r="G220" s="66">
        <v>0.004895833333333333</v>
      </c>
      <c r="H220" s="53">
        <v>55</v>
      </c>
    </row>
    <row r="221" spans="1:8" s="43" customFormat="1" ht="18" customHeight="1">
      <c r="A221" s="44">
        <v>2</v>
      </c>
      <c r="B221" s="50">
        <v>112</v>
      </c>
      <c r="C221" s="51" t="s">
        <v>167</v>
      </c>
      <c r="D221" s="51" t="s">
        <v>17</v>
      </c>
      <c r="E221" s="49">
        <v>1962</v>
      </c>
      <c r="F221" s="49" t="s">
        <v>77</v>
      </c>
      <c r="G221" s="66">
        <v>0.005092592592592593</v>
      </c>
      <c r="H221" s="53">
        <f aca="true" t="shared" si="4" ref="H221:H228">H220-$H$218</f>
        <v>54</v>
      </c>
    </row>
    <row r="222" spans="1:8" s="43" customFormat="1" ht="18" customHeight="1">
      <c r="A222" s="44">
        <v>3</v>
      </c>
      <c r="B222" s="50">
        <v>102</v>
      </c>
      <c r="C222" s="51" t="s">
        <v>261</v>
      </c>
      <c r="D222" s="51" t="s">
        <v>262</v>
      </c>
      <c r="E222" s="49">
        <v>1969</v>
      </c>
      <c r="F222" s="49" t="s">
        <v>93</v>
      </c>
      <c r="G222" s="66">
        <v>0.005231481481481482</v>
      </c>
      <c r="H222" s="53">
        <f t="shared" si="4"/>
        <v>53</v>
      </c>
    </row>
    <row r="223" spans="1:8" s="43" customFormat="1" ht="18" customHeight="1">
      <c r="A223" s="44">
        <v>4</v>
      </c>
      <c r="B223" s="50">
        <v>138</v>
      </c>
      <c r="C223" s="51" t="s">
        <v>263</v>
      </c>
      <c r="D223" s="51" t="s">
        <v>128</v>
      </c>
      <c r="E223" s="49">
        <v>1971</v>
      </c>
      <c r="F223" s="49" t="s">
        <v>83</v>
      </c>
      <c r="G223" s="66">
        <v>0.005590277777777777</v>
      </c>
      <c r="H223" s="53">
        <f t="shared" si="4"/>
        <v>52</v>
      </c>
    </row>
    <row r="224" spans="1:8" s="43" customFormat="1" ht="18" customHeight="1">
      <c r="A224" s="44">
        <v>5</v>
      </c>
      <c r="B224" s="50">
        <v>70</v>
      </c>
      <c r="C224" s="51" t="s">
        <v>264</v>
      </c>
      <c r="D224" s="51" t="s">
        <v>126</v>
      </c>
      <c r="E224" s="49">
        <v>1954</v>
      </c>
      <c r="F224" s="49" t="s">
        <v>85</v>
      </c>
      <c r="G224" s="66">
        <v>0.005763888888888889</v>
      </c>
      <c r="H224" s="53">
        <f t="shared" si="4"/>
        <v>51</v>
      </c>
    </row>
    <row r="225" spans="1:8" s="43" customFormat="1" ht="18" customHeight="1">
      <c r="A225" s="44">
        <v>6</v>
      </c>
      <c r="B225" s="50">
        <v>122</v>
      </c>
      <c r="C225" s="51" t="s">
        <v>265</v>
      </c>
      <c r="D225" s="51" t="s">
        <v>9</v>
      </c>
      <c r="E225" s="49">
        <v>1970</v>
      </c>
      <c r="F225" s="49" t="s">
        <v>85</v>
      </c>
      <c r="G225" s="66">
        <v>0.005833333333333334</v>
      </c>
      <c r="H225" s="53">
        <f t="shared" si="4"/>
        <v>50</v>
      </c>
    </row>
    <row r="226" spans="1:8" s="43" customFormat="1" ht="18" customHeight="1">
      <c r="A226" s="44">
        <v>7</v>
      </c>
      <c r="B226" s="50">
        <v>116</v>
      </c>
      <c r="C226" s="51" t="s">
        <v>266</v>
      </c>
      <c r="D226" s="51" t="s">
        <v>9</v>
      </c>
      <c r="E226" s="49">
        <v>1970</v>
      </c>
      <c r="F226" s="49" t="s">
        <v>91</v>
      </c>
      <c r="G226" s="66">
        <v>0.007141203703703703</v>
      </c>
      <c r="H226" s="53">
        <f t="shared" si="4"/>
        <v>49</v>
      </c>
    </row>
    <row r="227" spans="1:8" s="43" customFormat="1" ht="18" customHeight="1">
      <c r="A227" s="44">
        <v>8</v>
      </c>
      <c r="B227" s="47">
        <v>125</v>
      </c>
      <c r="C227" s="51" t="s">
        <v>267</v>
      </c>
      <c r="D227" s="51" t="s">
        <v>52</v>
      </c>
      <c r="E227" s="49">
        <v>1947</v>
      </c>
      <c r="F227" s="49" t="s">
        <v>83</v>
      </c>
      <c r="G227" s="66">
        <v>0.007291666666666666</v>
      </c>
      <c r="H227" s="53">
        <f t="shared" si="4"/>
        <v>48</v>
      </c>
    </row>
    <row r="228" spans="1:8" s="43" customFormat="1" ht="18" customHeight="1">
      <c r="A228" s="44">
        <v>9</v>
      </c>
      <c r="B228" s="47">
        <v>109</v>
      </c>
      <c r="C228" s="51" t="s">
        <v>268</v>
      </c>
      <c r="D228" s="51" t="s">
        <v>17</v>
      </c>
      <c r="E228" s="49">
        <v>1945</v>
      </c>
      <c r="F228" s="49" t="s">
        <v>87</v>
      </c>
      <c r="G228" s="66">
        <v>0.0077777777777777776</v>
      </c>
      <c r="H228" s="53">
        <f t="shared" si="4"/>
        <v>47</v>
      </c>
    </row>
    <row r="229" spans="1:8" s="43" customFormat="1" ht="18" customHeight="1">
      <c r="A229" s="42"/>
      <c r="B229" s="55"/>
      <c r="C229" s="56"/>
      <c r="D229" s="56"/>
      <c r="E229" s="57"/>
      <c r="F229" s="57"/>
      <c r="G229" s="58"/>
      <c r="H229" s="57"/>
    </row>
    <row r="230" spans="1:8" s="43" customFormat="1" ht="18" customHeight="1">
      <c r="A230" s="85" t="s">
        <v>269</v>
      </c>
      <c r="B230" s="85"/>
      <c r="C230" s="85"/>
      <c r="D230" s="85"/>
      <c r="E230" s="85"/>
      <c r="F230" s="85"/>
      <c r="G230" s="85"/>
      <c r="H230" s="42">
        <v>1</v>
      </c>
    </row>
    <row r="231" spans="1:8" s="43" customFormat="1" ht="18" customHeight="1">
      <c r="A231" s="44" t="s">
        <v>112</v>
      </c>
      <c r="B231" s="45" t="s">
        <v>113</v>
      </c>
      <c r="C231" s="46" t="s">
        <v>114</v>
      </c>
      <c r="D231" s="46" t="s">
        <v>115</v>
      </c>
      <c r="E231" s="47" t="s">
        <v>116</v>
      </c>
      <c r="F231" s="47" t="s">
        <v>117</v>
      </c>
      <c r="G231" s="45" t="s">
        <v>118</v>
      </c>
      <c r="H231" s="49" t="s">
        <v>119</v>
      </c>
    </row>
    <row r="232" spans="1:8" s="43" customFormat="1" ht="18" customHeight="1">
      <c r="A232" s="44">
        <v>1</v>
      </c>
      <c r="B232" s="50">
        <v>127</v>
      </c>
      <c r="C232" s="69" t="s">
        <v>270</v>
      </c>
      <c r="D232" s="69" t="s">
        <v>187</v>
      </c>
      <c r="E232" s="70">
        <v>1971</v>
      </c>
      <c r="F232" s="70" t="s">
        <v>79</v>
      </c>
      <c r="G232" s="66">
        <v>0.003043981481481482</v>
      </c>
      <c r="H232" s="53">
        <v>55</v>
      </c>
    </row>
    <row r="233" spans="1:8" s="43" customFormat="1" ht="18" customHeight="1">
      <c r="A233" s="44">
        <v>2</v>
      </c>
      <c r="B233" s="50">
        <v>74</v>
      </c>
      <c r="C233" s="51" t="s">
        <v>271</v>
      </c>
      <c r="D233" s="51" t="s">
        <v>227</v>
      </c>
      <c r="E233" s="49">
        <v>1954</v>
      </c>
      <c r="F233" s="49" t="s">
        <v>99</v>
      </c>
      <c r="G233" s="66">
        <v>0.004965277777777778</v>
      </c>
      <c r="H233" s="53">
        <f aca="true" t="shared" si="5" ref="H233:H243">H232-$H$218</f>
        <v>54</v>
      </c>
    </row>
    <row r="234" spans="1:8" s="43" customFormat="1" ht="18" customHeight="1">
      <c r="A234" s="44">
        <v>3</v>
      </c>
      <c r="B234" s="47">
        <v>113</v>
      </c>
      <c r="C234" s="51" t="s">
        <v>188</v>
      </c>
      <c r="D234" s="51" t="s">
        <v>221</v>
      </c>
      <c r="E234" s="49">
        <v>1981</v>
      </c>
      <c r="F234" s="49" t="s">
        <v>77</v>
      </c>
      <c r="G234" s="66">
        <v>0.005115740740740741</v>
      </c>
      <c r="H234" s="53">
        <f t="shared" si="5"/>
        <v>53</v>
      </c>
    </row>
    <row r="235" spans="1:8" s="43" customFormat="1" ht="18" customHeight="1">
      <c r="A235" s="44">
        <v>4</v>
      </c>
      <c r="B235" s="47">
        <v>119</v>
      </c>
      <c r="C235" s="51" t="s">
        <v>272</v>
      </c>
      <c r="D235" s="51" t="s">
        <v>273</v>
      </c>
      <c r="E235" s="49">
        <v>1980</v>
      </c>
      <c r="F235" s="49" t="s">
        <v>99</v>
      </c>
      <c r="G235" s="66">
        <v>0.005231481481481481</v>
      </c>
      <c r="H235" s="53">
        <f t="shared" si="5"/>
        <v>52</v>
      </c>
    </row>
    <row r="236" spans="1:8" s="43" customFormat="1" ht="18" customHeight="1">
      <c r="A236" s="44">
        <v>5</v>
      </c>
      <c r="B236" s="47">
        <v>123</v>
      </c>
      <c r="C236" s="51" t="s">
        <v>216</v>
      </c>
      <c r="D236" s="51" t="s">
        <v>187</v>
      </c>
      <c r="E236" s="49">
        <v>1972</v>
      </c>
      <c r="F236" s="49" t="s">
        <v>83</v>
      </c>
      <c r="G236" s="66">
        <v>0.006203703703703704</v>
      </c>
      <c r="H236" s="53">
        <f t="shared" si="5"/>
        <v>51</v>
      </c>
    </row>
    <row r="237" spans="1:8" s="43" customFormat="1" ht="18" customHeight="1">
      <c r="A237" s="44">
        <v>6</v>
      </c>
      <c r="B237" s="47">
        <v>107</v>
      </c>
      <c r="C237" s="51" t="s">
        <v>228</v>
      </c>
      <c r="D237" s="51" t="s">
        <v>183</v>
      </c>
      <c r="E237" s="49">
        <v>1961</v>
      </c>
      <c r="F237" s="49" t="s">
        <v>99</v>
      </c>
      <c r="G237" s="66">
        <v>0.006388888888888888</v>
      </c>
      <c r="H237" s="53">
        <f t="shared" si="5"/>
        <v>50</v>
      </c>
    </row>
    <row r="238" spans="1:8" s="43" customFormat="1" ht="18" customHeight="1">
      <c r="A238" s="44">
        <v>7</v>
      </c>
      <c r="B238" s="47">
        <v>101</v>
      </c>
      <c r="C238" s="51" t="s">
        <v>274</v>
      </c>
      <c r="D238" s="51" t="s">
        <v>185</v>
      </c>
      <c r="E238" s="49">
        <v>1943</v>
      </c>
      <c r="F238" s="49" t="s">
        <v>85</v>
      </c>
      <c r="G238" s="66">
        <v>0.006817129629629629</v>
      </c>
      <c r="H238" s="53">
        <f t="shared" si="5"/>
        <v>49</v>
      </c>
    </row>
    <row r="239" spans="1:8" s="43" customFormat="1" ht="18" customHeight="1">
      <c r="A239" s="44">
        <v>8</v>
      </c>
      <c r="B239" s="47">
        <v>121</v>
      </c>
      <c r="C239" s="51" t="s">
        <v>275</v>
      </c>
      <c r="D239" s="51" t="s">
        <v>276</v>
      </c>
      <c r="E239" s="49">
        <v>1962</v>
      </c>
      <c r="F239" s="49" t="s">
        <v>99</v>
      </c>
      <c r="G239" s="66">
        <v>0.007060185185185185</v>
      </c>
      <c r="H239" s="53">
        <f t="shared" si="5"/>
        <v>48</v>
      </c>
    </row>
    <row r="240" spans="1:8" s="43" customFormat="1" ht="18" customHeight="1">
      <c r="A240" s="44">
        <v>9</v>
      </c>
      <c r="B240" s="47">
        <v>132</v>
      </c>
      <c r="C240" s="51" t="s">
        <v>277</v>
      </c>
      <c r="D240" s="51" t="s">
        <v>278</v>
      </c>
      <c r="E240" s="49">
        <v>1966</v>
      </c>
      <c r="F240" s="49" t="s">
        <v>85</v>
      </c>
      <c r="G240" s="66">
        <v>0.008194444444444445</v>
      </c>
      <c r="H240" s="53">
        <f t="shared" si="5"/>
        <v>47</v>
      </c>
    </row>
    <row r="241" spans="1:8" s="43" customFormat="1" ht="18" customHeight="1">
      <c r="A241" s="44">
        <v>10</v>
      </c>
      <c r="B241" s="50">
        <v>120</v>
      </c>
      <c r="C241" s="51" t="s">
        <v>279</v>
      </c>
      <c r="D241" s="51" t="s">
        <v>280</v>
      </c>
      <c r="E241" s="49">
        <v>1970</v>
      </c>
      <c r="F241" s="49" t="s">
        <v>99</v>
      </c>
      <c r="G241" s="66">
        <v>0.008333333333333333</v>
      </c>
      <c r="H241" s="53">
        <f t="shared" si="5"/>
        <v>46</v>
      </c>
    </row>
    <row r="242" spans="1:8" s="43" customFormat="1" ht="18" customHeight="1">
      <c r="A242" s="44">
        <v>11</v>
      </c>
      <c r="B242" s="50">
        <v>108</v>
      </c>
      <c r="C242" s="51" t="s">
        <v>281</v>
      </c>
      <c r="D242" s="51" t="s">
        <v>282</v>
      </c>
      <c r="E242" s="49">
        <v>1939</v>
      </c>
      <c r="F242" s="49" t="s">
        <v>99</v>
      </c>
      <c r="G242" s="66">
        <v>0.009050925925925928</v>
      </c>
      <c r="H242" s="53">
        <f t="shared" si="5"/>
        <v>45</v>
      </c>
    </row>
    <row r="243" spans="1:8" s="43" customFormat="1" ht="18" customHeight="1">
      <c r="A243" s="44">
        <v>12</v>
      </c>
      <c r="B243" s="50">
        <v>106</v>
      </c>
      <c r="C243" s="51" t="s">
        <v>283</v>
      </c>
      <c r="D243" s="51" t="s">
        <v>284</v>
      </c>
      <c r="E243" s="49">
        <v>1948</v>
      </c>
      <c r="F243" s="49" t="s">
        <v>99</v>
      </c>
      <c r="G243" s="66">
        <v>0.009386574074074075</v>
      </c>
      <c r="H243" s="53">
        <f t="shared" si="5"/>
        <v>44</v>
      </c>
    </row>
    <row r="244" spans="1:8" s="43" customFormat="1" ht="18" customHeight="1">
      <c r="A244" s="56"/>
      <c r="B244" s="56"/>
      <c r="C244" s="56"/>
      <c r="D244" s="56"/>
      <c r="E244" s="56"/>
      <c r="F244" s="57"/>
      <c r="G244" s="57"/>
      <c r="H244" s="57"/>
    </row>
    <row r="245" spans="1:8" s="43" customFormat="1" ht="18" customHeight="1">
      <c r="A245" s="56"/>
      <c r="B245" s="56"/>
      <c r="C245" s="56"/>
      <c r="D245" s="56"/>
      <c r="E245" s="56"/>
      <c r="F245" s="57"/>
      <c r="G245" s="57"/>
      <c r="H245" s="57"/>
    </row>
    <row r="246" spans="1:8" s="43" customFormat="1" ht="18" customHeight="1">
      <c r="A246" s="84" t="s">
        <v>285</v>
      </c>
      <c r="B246" s="84"/>
      <c r="C246" s="84"/>
      <c r="D246" s="84"/>
      <c r="E246" s="84"/>
      <c r="F246" s="84"/>
      <c r="G246" s="84"/>
      <c r="H246" s="42">
        <v>2</v>
      </c>
    </row>
    <row r="247" spans="1:8" s="43" customFormat="1" ht="18" customHeight="1">
      <c r="A247" s="44" t="s">
        <v>112</v>
      </c>
      <c r="B247" s="45" t="s">
        <v>113</v>
      </c>
      <c r="C247" s="46" t="s">
        <v>114</v>
      </c>
      <c r="D247" s="46" t="s">
        <v>115</v>
      </c>
      <c r="E247" s="47" t="s">
        <v>116</v>
      </c>
      <c r="F247" s="47" t="s">
        <v>117</v>
      </c>
      <c r="G247" s="45" t="s">
        <v>118</v>
      </c>
      <c r="H247" s="65" t="s">
        <v>119</v>
      </c>
    </row>
    <row r="248" spans="1:8" s="43" customFormat="1" ht="18" customHeight="1">
      <c r="A248" s="44"/>
      <c r="B248" s="50">
        <v>131</v>
      </c>
      <c r="C248" s="51" t="s">
        <v>286</v>
      </c>
      <c r="D248" s="51" t="s">
        <v>122</v>
      </c>
      <c r="E248" s="49">
        <v>1973</v>
      </c>
      <c r="F248" s="49" t="s">
        <v>287</v>
      </c>
      <c r="G248" s="52">
        <v>0.0018518518518518517</v>
      </c>
      <c r="H248" s="53" t="s">
        <v>288</v>
      </c>
    </row>
    <row r="249" spans="1:8" s="43" customFormat="1" ht="18" customHeight="1">
      <c r="A249" s="44"/>
      <c r="B249" s="47">
        <v>140</v>
      </c>
      <c r="C249" s="51" t="s">
        <v>289</v>
      </c>
      <c r="D249" s="51" t="s">
        <v>12</v>
      </c>
      <c r="E249" s="49">
        <v>1985</v>
      </c>
      <c r="F249" s="49" t="s">
        <v>287</v>
      </c>
      <c r="G249" s="52">
        <v>0.0020833333333333333</v>
      </c>
      <c r="H249" s="53" t="s">
        <v>288</v>
      </c>
    </row>
    <row r="250" spans="1:8" s="43" customFormat="1" ht="18" customHeight="1">
      <c r="A250" s="44"/>
      <c r="B250" s="47">
        <v>139</v>
      </c>
      <c r="C250" s="51" t="s">
        <v>290</v>
      </c>
      <c r="D250" s="51" t="s">
        <v>12</v>
      </c>
      <c r="E250" s="49">
        <v>1983</v>
      </c>
      <c r="F250" s="49" t="s">
        <v>287</v>
      </c>
      <c r="G250" s="52">
        <v>0.0024305555555555556</v>
      </c>
      <c r="H250" s="53" t="s">
        <v>288</v>
      </c>
    </row>
    <row r="251" spans="1:8" s="43" customFormat="1" ht="18" customHeight="1">
      <c r="A251" s="44"/>
      <c r="B251" s="47">
        <v>134</v>
      </c>
      <c r="C251" s="51" t="s">
        <v>291</v>
      </c>
      <c r="D251" s="51" t="s">
        <v>168</v>
      </c>
      <c r="E251" s="49">
        <v>1945</v>
      </c>
      <c r="F251" s="49" t="s">
        <v>99</v>
      </c>
      <c r="G251" s="52">
        <v>0.002939814814814815</v>
      </c>
      <c r="H251" s="53">
        <v>2</v>
      </c>
    </row>
    <row r="252" spans="1:8" s="43" customFormat="1" ht="18" customHeight="1">
      <c r="A252" s="44"/>
      <c r="B252" s="47">
        <v>136</v>
      </c>
      <c r="C252" s="54" t="s">
        <v>292</v>
      </c>
      <c r="D252" s="54" t="s">
        <v>195</v>
      </c>
      <c r="E252" s="50">
        <v>1987</v>
      </c>
      <c r="F252" s="50" t="s">
        <v>287</v>
      </c>
      <c r="G252" s="52">
        <v>0.002951388888888889</v>
      </c>
      <c r="H252" s="53" t="s">
        <v>288</v>
      </c>
    </row>
    <row r="253" spans="1:8" s="43" customFormat="1" ht="18" customHeight="1">
      <c r="A253" s="44"/>
      <c r="B253" s="47">
        <v>137</v>
      </c>
      <c r="C253" s="51" t="s">
        <v>293</v>
      </c>
      <c r="D253" s="51" t="s">
        <v>160</v>
      </c>
      <c r="E253" s="49">
        <v>1943</v>
      </c>
      <c r="F253" s="49" t="s">
        <v>99</v>
      </c>
      <c r="G253" s="52">
        <v>0.003483796296296296</v>
      </c>
      <c r="H253" s="53">
        <v>2</v>
      </c>
    </row>
    <row r="254" spans="1:8" s="43" customFormat="1" ht="18" customHeight="1">
      <c r="A254" s="44"/>
      <c r="B254" s="47">
        <v>135</v>
      </c>
      <c r="C254" s="69" t="s">
        <v>59</v>
      </c>
      <c r="D254" s="69" t="s">
        <v>60</v>
      </c>
      <c r="E254" s="70">
        <v>1945</v>
      </c>
      <c r="F254" s="70" t="s">
        <v>57</v>
      </c>
      <c r="G254" s="52">
        <v>0.004652777777777777</v>
      </c>
      <c r="H254" s="53">
        <v>2</v>
      </c>
    </row>
    <row r="255" spans="1:8" s="43" customFormat="1" ht="18" customHeight="1">
      <c r="A255" s="73"/>
      <c r="B255" s="81"/>
      <c r="C255" s="82"/>
      <c r="D255" s="82"/>
      <c r="E255" s="83"/>
      <c r="F255" s="83"/>
      <c r="G255" s="77"/>
      <c r="H255" s="57"/>
    </row>
    <row r="256" spans="1:8" s="43" customFormat="1" ht="18" customHeight="1">
      <c r="A256" s="84" t="s">
        <v>294</v>
      </c>
      <c r="B256" s="84"/>
      <c r="C256" s="84"/>
      <c r="D256" s="84"/>
      <c r="E256" s="84"/>
      <c r="F256" s="84"/>
      <c r="G256" s="84"/>
      <c r="H256" s="42">
        <v>2</v>
      </c>
    </row>
    <row r="257" spans="1:8" s="43" customFormat="1" ht="18" customHeight="1">
      <c r="A257" s="44" t="s">
        <v>112</v>
      </c>
      <c r="B257" s="45" t="s">
        <v>113</v>
      </c>
      <c r="C257" s="46" t="s">
        <v>114</v>
      </c>
      <c r="D257" s="46" t="s">
        <v>115</v>
      </c>
      <c r="E257" s="47" t="s">
        <v>116</v>
      </c>
      <c r="F257" s="47" t="s">
        <v>117</v>
      </c>
      <c r="G257" s="45" t="s">
        <v>118</v>
      </c>
      <c r="H257" s="65" t="s">
        <v>119</v>
      </c>
    </row>
    <row r="258" spans="1:8" s="43" customFormat="1" ht="18" customHeight="1">
      <c r="A258" s="44"/>
      <c r="B258" s="47">
        <v>130</v>
      </c>
      <c r="C258" s="51" t="s">
        <v>295</v>
      </c>
      <c r="D258" s="51" t="s">
        <v>296</v>
      </c>
      <c r="E258" s="49">
        <v>1970</v>
      </c>
      <c r="F258" s="49" t="s">
        <v>287</v>
      </c>
      <c r="G258" s="52">
        <v>0.0018981481481481482</v>
      </c>
      <c r="H258" s="53" t="s">
        <v>288</v>
      </c>
    </row>
    <row r="259" spans="1:8" s="43" customFormat="1" ht="18" customHeight="1">
      <c r="A259" s="44"/>
      <c r="B259" s="50">
        <v>133</v>
      </c>
      <c r="C259" s="51" t="s">
        <v>297</v>
      </c>
      <c r="D259" s="51" t="s">
        <v>298</v>
      </c>
      <c r="E259" s="49">
        <v>1977</v>
      </c>
      <c r="F259" s="49" t="s">
        <v>83</v>
      </c>
      <c r="G259" s="52">
        <v>0.002025462962962963</v>
      </c>
      <c r="H259" s="53">
        <v>2</v>
      </c>
    </row>
  </sheetData>
  <sheetProtection selectLockedCells="1" selectUnlockedCells="1"/>
  <mergeCells count="30"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A92:G92"/>
    <mergeCell ref="G128:H128"/>
    <mergeCell ref="G129:H129"/>
    <mergeCell ref="A134:G134"/>
    <mergeCell ref="A147:G147"/>
    <mergeCell ref="A176:G176"/>
    <mergeCell ref="A246:G246"/>
    <mergeCell ref="A256:G256"/>
    <mergeCell ref="A190:G190"/>
    <mergeCell ref="A206:G206"/>
    <mergeCell ref="A218:G218"/>
    <mergeCell ref="A230:G230"/>
  </mergeCells>
  <conditionalFormatting sqref="B94:B116">
    <cfRule type="expression" priority="1" dxfId="0" stopIfTrue="1">
      <formula>AND(COUNTIF($B$94:$B$116,B94)&gt;1,NOT(ISBLANK(B94)))</formula>
    </cfRule>
  </conditionalFormatting>
  <conditionalFormatting sqref="B94:B116">
    <cfRule type="expression" priority="2" dxfId="0" stopIfTrue="1">
      <formula>AND(COUNTIF($B$94:$B$116,B94)&gt;1,NOT(ISBLANK(B94)))</formula>
    </cfRule>
  </conditionalFormatting>
  <conditionalFormatting sqref="B136:B141 B117:B133">
    <cfRule type="expression" priority="3" dxfId="0" stopIfTrue="1">
      <formula>AND(COUNTIF($B$136:$B$141,B117)+COUNTIF($B$117:$B$133,B117)&gt;1,NOT(ISBLANK(B117)))</formula>
    </cfRule>
  </conditionalFormatting>
  <conditionalFormatting sqref="B136:B145 B117:B133">
    <cfRule type="expression" priority="4" dxfId="0" stopIfTrue="1">
      <formula>AND(COUNTIF($B$136:$B$145,B117)+COUNTIF($B$117:$B$133,B117)&gt;1,NOT(ISBLANK(B117)))</formula>
    </cfRule>
  </conditionalFormatting>
  <conditionalFormatting sqref="B149:B162">
    <cfRule type="expression" priority="5" dxfId="0" stopIfTrue="1">
      <formula>AND(COUNTIF($B$149:$B$162,B149)&gt;1,NOT(ISBLANK(B149)))</formula>
    </cfRule>
  </conditionalFormatting>
  <conditionalFormatting sqref="B149:B162">
    <cfRule type="expression" priority="6" dxfId="0" stopIfTrue="1">
      <formula>AND(COUNTIF($B$149:$B$162,B149)&gt;1,NOT(ISBLANK(B149)))</formula>
    </cfRule>
  </conditionalFormatting>
  <conditionalFormatting sqref="B178:B188 B163:B175">
    <cfRule type="expression" priority="7" dxfId="0" stopIfTrue="1">
      <formula>AND(COUNTIF($B$178:$B$188,B163)+COUNTIF($B$163:$B$175,B163)&gt;1,NOT(ISBLANK(B163)))</formula>
    </cfRule>
  </conditionalFormatting>
  <conditionalFormatting sqref="B163:B175">
    <cfRule type="expression" priority="8" dxfId="0" stopIfTrue="1">
      <formula>AND(COUNTIF($B$163:$B$175,B163)&gt;1,NOT(ISBLANK(B163)))</formula>
    </cfRule>
  </conditionalFormatting>
  <conditionalFormatting sqref="B213 B192:B205 B208:B211">
    <cfRule type="expression" priority="9" dxfId="0" stopIfTrue="1">
      <formula>AND(COUNTIF($B$213:$B$213,B192)+COUNTIF($B$192:$B$205,B192)+COUNTIF($B$208:$B$211,B192)&gt;1,NOT(ISBLANK(B192)))</formula>
    </cfRule>
  </conditionalFormatting>
  <conditionalFormatting sqref="B208:B211 B192:B205">
    <cfRule type="expression" priority="10" dxfId="0" stopIfTrue="1">
      <formula>AND(COUNTIF($B$208:$B$211,B192)+COUNTIF($B$192:$B$205,B192)&gt;1,NOT(ISBLANK(B192)))</formula>
    </cfRule>
  </conditionalFormatting>
  <conditionalFormatting sqref="B212">
    <cfRule type="expression" priority="11" dxfId="0" stopIfTrue="1">
      <formula>AND(COUNTIF($B$212:$B$212,B212)&gt;1,NOT(ISBLANK(B212)))</formula>
    </cfRule>
  </conditionalFormatting>
  <conditionalFormatting sqref="B212">
    <cfRule type="expression" priority="12" dxfId="0" stopIfTrue="1">
      <formula>AND(COUNTIF($B$212:$B$212,B212)&gt;1,NOT(ISBLANK(B212)))</formula>
    </cfRule>
  </conditionalFormatting>
  <conditionalFormatting sqref="B232:B233 B220:B229">
    <cfRule type="expression" priority="13" dxfId="0" stopIfTrue="1">
      <formula>AND(COUNTIF($B$232:$B$233,B220)+COUNTIF($B$220:$B$229,B220)&gt;1,NOT(ISBLANK(B220)))</formula>
    </cfRule>
  </conditionalFormatting>
  <conditionalFormatting sqref="B220:B229">
    <cfRule type="expression" priority="14" dxfId="0" stopIfTrue="1">
      <formula>AND(COUNTIF($B$220:$B$229,B220)&gt;1,NOT(ISBLANK(B220)))</formula>
    </cfRule>
  </conditionalFormatting>
  <conditionalFormatting sqref="B234:B243">
    <cfRule type="expression" priority="15" dxfId="0" stopIfTrue="1">
      <formula>AND(COUNTIF($B$234:$B$243,B234)&gt;1,NOT(ISBLANK(B234)))</formula>
    </cfRule>
  </conditionalFormatting>
  <conditionalFormatting sqref="B248:B253">
    <cfRule type="expression" priority="16" dxfId="0" stopIfTrue="1">
      <formula>AND(COUNTIF($B$248:$B$253,B248)&gt;1,NOT(ISBLANK(B248)))</formula>
    </cfRule>
  </conditionalFormatting>
  <conditionalFormatting sqref="B254:B255">
    <cfRule type="expression" priority="17" dxfId="0" stopIfTrue="1">
      <formula>AND(COUNTIF($B$254:$B$255,B254)&gt;1,NOT(ISBLANK(B254)))</formula>
    </cfRule>
  </conditionalFormatting>
  <conditionalFormatting sqref="B258:B259">
    <cfRule type="expression" priority="18" dxfId="0" stopIfTrue="1">
      <formula>AND(COUNTIF($B$258:$B$259,B258)&gt;1,NOT(ISBLANK(B258)))</formula>
    </cfRule>
  </conditionalFormatting>
  <conditionalFormatting sqref="B258:B259">
    <cfRule type="expression" priority="19" dxfId="0" stopIfTrue="1">
      <formula>AND(COUNTIF($B$258:$B$259,B258)&gt;1,NOT(ISBLANK(B258)))</formula>
    </cfRule>
  </conditionalFormatting>
  <printOptions/>
  <pageMargins left="1.96875" right="0.39375" top="0.5902777777777778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Kubcová</dc:creator>
  <cp:keywords/>
  <dc:description/>
  <cp:lastModifiedBy>Michal</cp:lastModifiedBy>
  <cp:lastPrinted>2019-03-24T12:15:22Z</cp:lastPrinted>
  <dcterms:created xsi:type="dcterms:W3CDTF">2016-01-14T21:47:11Z</dcterms:created>
  <dcterms:modified xsi:type="dcterms:W3CDTF">2019-03-24T12:21:17Z</dcterms:modified>
  <cp:category/>
  <cp:version/>
  <cp:contentType/>
  <cp:contentStatus/>
  <cp:revision>492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MCfinance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